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5200" windowHeight="11850"/>
  </bookViews>
  <sheets>
    <sheet name="2.1" sheetId="1" r:id="rId1"/>
  </sheets>
  <definedNames>
    <definedName name="_xlnm._FilterDatabase" localSheetId="0" hidden="1">'2.1'!$A$8:$N$14</definedName>
  </definedNames>
  <calcPr calcId="162913"/>
</workbook>
</file>

<file path=xl/calcChain.xml><?xml version="1.0" encoding="utf-8"?>
<calcChain xmlns="http://schemas.openxmlformats.org/spreadsheetml/2006/main">
  <c r="J119" i="1" l="1"/>
  <c r="J42" i="1"/>
  <c r="H42" i="1" l="1"/>
  <c r="I42" i="1"/>
  <c r="K42" i="1"/>
  <c r="L42" i="1"/>
  <c r="G42" i="1"/>
  <c r="H43" i="1"/>
  <c r="I43" i="1"/>
  <c r="J43" i="1"/>
  <c r="K43" i="1"/>
  <c r="L43" i="1"/>
  <c r="G43" i="1"/>
  <c r="L114" i="1" l="1"/>
  <c r="L45" i="1"/>
  <c r="J99" i="1" l="1"/>
  <c r="K99" i="1"/>
  <c r="K120" i="1" s="1"/>
  <c r="L99" i="1"/>
  <c r="G99" i="1"/>
  <c r="I99" i="1"/>
  <c r="I120" i="1"/>
  <c r="G120" i="1" l="1"/>
  <c r="L120" i="1"/>
  <c r="J120" i="1"/>
  <c r="H98" i="1"/>
  <c r="K114" i="1" l="1"/>
  <c r="I117" i="1" l="1"/>
  <c r="J117" i="1"/>
  <c r="H117" i="1"/>
  <c r="I114" i="1"/>
  <c r="J114" i="1"/>
  <c r="H114" i="1"/>
  <c r="H119" i="1" s="1"/>
  <c r="L101" i="1" l="1"/>
  <c r="L122" i="1" s="1"/>
  <c r="H102" i="1" l="1"/>
  <c r="I102" i="1"/>
  <c r="J102" i="1"/>
  <c r="K102" i="1"/>
  <c r="L102" i="1"/>
  <c r="G102" i="1"/>
  <c r="H46" i="1"/>
  <c r="H123" i="1" s="1"/>
  <c r="I46" i="1"/>
  <c r="I123" i="1" s="1"/>
  <c r="J46" i="1"/>
  <c r="J123" i="1" s="1"/>
  <c r="K46" i="1"/>
  <c r="K123" i="1" s="1"/>
  <c r="L46" i="1"/>
  <c r="L123" i="1" s="1"/>
  <c r="G46" i="1"/>
  <c r="G123" i="1" s="1"/>
  <c r="G101" i="1" l="1"/>
  <c r="H99" i="1" l="1"/>
  <c r="H120" i="1" s="1"/>
  <c r="H101" i="1"/>
  <c r="I101" i="1"/>
  <c r="J101" i="1"/>
  <c r="K101" i="1"/>
  <c r="H45" i="1" l="1"/>
  <c r="I45" i="1"/>
  <c r="J45" i="1"/>
  <c r="J122" i="1" s="1"/>
  <c r="K45" i="1"/>
  <c r="G45" i="1"/>
  <c r="G122" i="1" s="1"/>
  <c r="H122" i="1" l="1"/>
  <c r="I122" i="1"/>
  <c r="K122" i="1"/>
  <c r="I98" i="1"/>
  <c r="I119" i="1" s="1"/>
  <c r="J98" i="1"/>
  <c r="G98" i="1"/>
  <c r="L98" i="1"/>
  <c r="K98" i="1"/>
  <c r="L119" i="1" l="1"/>
  <c r="K119" i="1"/>
  <c r="G119" i="1"/>
</calcChain>
</file>

<file path=xl/sharedStrings.xml><?xml version="1.0" encoding="utf-8"?>
<sst xmlns="http://schemas.openxmlformats.org/spreadsheetml/2006/main" count="403" uniqueCount="95">
  <si>
    <t>Наименование мероприятия</t>
  </si>
  <si>
    <t>Код бюджетной классификации</t>
  </si>
  <si>
    <t>ГРБС (ответственный исполнитель)</t>
  </si>
  <si>
    <t>Ожидаемый результат (краткое описание)</t>
  </si>
  <si>
    <t>ГРБС</t>
  </si>
  <si>
    <t>ГП</t>
  </si>
  <si>
    <t>пГП</t>
  </si>
  <si>
    <t>ОМ</t>
  </si>
  <si>
    <t>2019 год</t>
  </si>
  <si>
    <t>2020 год</t>
  </si>
  <si>
    <t>2021 год</t>
  </si>
  <si>
    <t>2022 год</t>
  </si>
  <si>
    <t>2023 год</t>
  </si>
  <si>
    <t>2024 год</t>
  </si>
  <si>
    <t>Цель: 1. Обеспечение высокого качества образования в системе подведомственных Минобразования Новосибирской области профессиональных образовательных организаций в соответствии с перспективными задачами социально-экономического развития Новосибирской области</t>
  </si>
  <si>
    <t>Задача: 1.1. Обеспечение стабильного функционирования системы подведомственных Минобразования Новосибирской области профессиональных образовательных организаций</t>
  </si>
  <si>
    <t xml:space="preserve">областной бюджет </t>
  </si>
  <si>
    <t xml:space="preserve">федеральный бюджет </t>
  </si>
  <si>
    <t xml:space="preserve">местные бюджеты </t>
  </si>
  <si>
    <t>х</t>
  </si>
  <si>
    <t>1.1.2. Предоставление мер социальной поддержки студентам и выпускникам из числа детей-сирот и детей, оставшихся без попечения родителей, в профессиональных образовательных организациях</t>
  </si>
  <si>
    <t>областной бюджет</t>
  </si>
  <si>
    <t>федеральный бюджет</t>
  </si>
  <si>
    <t>местные бюджеты</t>
  </si>
  <si>
    <t>Поддержание в соответствии с требованиями санитарных норм и правил движимого и недвижимого имущества, развитие имущественного комплекса, в том числе проведение ремонтных работ, составление проектно-сметной документации, реализация мероприятий по энергосбережению, своевременное исполнение предписаний контрольных (надзорных) органов, проведение технических обследований зданий и сооружений, приобретение особо ценного движимого и недвижимого имущества, реконструкция существующих и строительство новых зданий, помещений, необходимых для осуществления образовательной деятельности</t>
  </si>
  <si>
    <t>1.1.4. Предоставление мер социальной поддержки отдельным категориям студентов в профессиональных образовательных организациях</t>
  </si>
  <si>
    <t>1.1.5. Организация и проведение профильных смен для студентов профессиональных образовательных организаций  в  каникулярный период</t>
  </si>
  <si>
    <t>Задача: 1.2. Модернизация системы подведомственных Минобразования Новосибирской области профессиональных образовательных организаций в соответствии с перспективными задачами социально-экономического развития Новосибирской области</t>
  </si>
  <si>
    <t>1.2.1. Выплата стипендий Правительства Новосибирской области студентам профессиональных образовательных организаций Новосибирской области</t>
  </si>
  <si>
    <t>1.2.2. Внедрение инновационных образовательных программ и проектов, создание совместно с работодателями новой инфраструктуры подготовки кадров</t>
  </si>
  <si>
    <t>Реализация образовательными организациями совместно с работодателями инновационных образовательных программ и проектов, способствующих повышению качества среднего профессионального образования и востребованности выпускников на рынке труда, модернизация материально-технической  базы образовательных организаций, внедрение новых ФГОС СПО</t>
  </si>
  <si>
    <t>1.2.3. Развитие системы независимой оценки качества образования</t>
  </si>
  <si>
    <t>1.2.5. Обеспечение доступности среднего профессионального образования для лиц с ограниченными возможностями здоровья</t>
  </si>
  <si>
    <t>1.2.6. Организация, проведение и участие в региональных, всероссийских и международных семинарах, форумах, выставках, фестивалях, конференциях, образовательных проектах,  конкурсах и олимпиадах профессионального мастерства</t>
  </si>
  <si>
    <t>1.2.7. Создание и обеспечение функционирования базовой профессиональной образовательной организации, обеспечивающей поддержку региональной системы инклюзивного профессионального образования инвалидов</t>
  </si>
  <si>
    <t>1.2.8. Региональный проект «Молодые профессионалы (Повышение конкурентоспособности профессионального образования)»</t>
  </si>
  <si>
    <t>E6</t>
  </si>
  <si>
    <t>1.2.9. Региональный проект «Социальные лифты для каждого»</t>
  </si>
  <si>
    <t>EA</t>
  </si>
  <si>
    <r>
      <t>1.2.10. </t>
    </r>
    <r>
      <rPr>
        <sz val="10"/>
        <color theme="1"/>
        <rFont val="Times New Roman"/>
        <family val="1"/>
        <charset val="204"/>
      </rPr>
      <t>Создание условий для получения среднего профессионального образования людьми с ограниченными возможностями здоровья посредством разработки нормативно-методической базы и поддержки инициативных проектов</t>
    </r>
  </si>
  <si>
    <t>Х</t>
  </si>
  <si>
    <t>1.3. Профессиональная ориентация и социальная адаптация молодежи, в том числе учащихся общеобразовательных организаций Новосибирской области, на рынке труда Новосибирской области</t>
  </si>
  <si>
    <t>1.3.1. Организация мероприятий по профессиональному самоопределению детей и молодежи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</si>
  <si>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Оказание профориентационных услуг детям и молодежи (не менее 27 тыс. человек ежегодно). Подготовка статей, буклетов, аудио- и видеороликов, PR-статей о профессиях или специальностях, о профессиональных образовательных организациях с целью знакомства молодежи с востребованными профессиями или специальностями, профессиональными образовательными организациями. Проведение  профориентационного тестирования и консультирования школьников и студентов, организация выездов агитавтобусов</t>
  </si>
  <si>
    <t>Поддержка талантливой молодежи, обучающейся в профессиональных образовательных организациях Новосибирской области по очной форме обучения, 90 человек ежегодно. Поддержка студентов профессиональных образовательных организаций, обучающихся по профессиям и специальностям среднего профессионального образования, соответствующим приоритетным направлениям модернизации и технологического развития экономики Новосибирской области, 700 человек ежегодно</t>
  </si>
  <si>
    <r>
      <t xml:space="preserve">ОСНОВНЫЕ МЕРОПРИЯТИЯ
</t>
    </r>
    <r>
      <rPr>
        <sz val="11"/>
        <color theme="1"/>
        <rFont val="Times New Roman"/>
        <family val="1"/>
        <charset val="204"/>
      </rPr>
      <t>государственной программы Новосибирской области «Региональная программа развития
среднего профессионального образования Новосибирской области»</t>
    </r>
  </si>
  <si>
    <t>налоговые расходы</t>
  </si>
  <si>
    <t>06</t>
  </si>
  <si>
    <t>07</t>
  </si>
  <si>
    <t>08</t>
  </si>
  <si>
    <t>09</t>
  </si>
  <si>
    <t>02</t>
  </si>
  <si>
    <t>05</t>
  </si>
  <si>
    <t>04</t>
  </si>
  <si>
    <t>03</t>
  </si>
  <si>
    <t>01</t>
  </si>
  <si>
    <t>1.3.2. Реализация программ профессиональной подготовки политехнической и агротехнической направленности для обучающихся общеобразовательных организаций</t>
  </si>
  <si>
    <t>Итого по государственной программе</t>
  </si>
  <si>
    <t>Итого по задаче 1.3 государственной программы</t>
  </si>
  <si>
    <t>Итого по задаче 1.2 государственной программы</t>
  </si>
  <si>
    <t>Итого по задаче 1.1 государственной программы</t>
  </si>
  <si>
    <t>Источники</t>
  </si>
  <si>
    <t>Ресурсное обеспечение</t>
  </si>
  <si>
    <t>По годам реализации, тыс. руб.</t>
  </si>
  <si>
    <t xml:space="preserve">внебюджетные источники </t>
  </si>
  <si>
    <t>внебюджетные источники</t>
  </si>
  <si>
    <t>Минобразования Новосибирской области, профессиональные образовательные организации</t>
  </si>
  <si>
    <t>Минобразования Новосибирской области, ГБПОУ НСО «Новосибирский профессионально-педагогический колледж»</t>
  </si>
  <si>
    <t>Минобразования Новосибирской области, профессиональные образовательные организации, АНО ЦОПП, ГАУ ДПО НСО «НЦРПО», организации</t>
  </si>
  <si>
    <t>Минобразования Новосибирской области, профессиональные образовательные организации, Центр развития профессиональной карьеры, министерство труда и социального развития Новосибирской области, Центры занятости населения Новосибирской области, организации</t>
  </si>
  <si>
    <t>1.1.1. Оказание профессиональными образовательными организациями, организациями дополнительного профессионального образования государственных услуг в соответствии с государственным заданием</t>
  </si>
  <si>
    <t>Минобразования Новосибирской области, профессиональные образовательные организации, организации дополнительного профессионального образования</t>
  </si>
  <si>
    <t>Минобразования Новосибирской области, министерство строительства Новосибирской области, профессиональные образовательные организации, организации дополнительного профессионального образования</t>
  </si>
  <si>
    <t>Минобразования Новосибирской области, профессиональные образовательные организации, ГАУ ДПО НСО «НЦРПО»</t>
  </si>
  <si>
    <t>Минобразования Новосибирской области, профессиональные образовательные организации, организации дополнительного профессионального образования, организации</t>
  </si>
  <si>
    <t>1.2.4. Повышение уровня профессиональной компетенции работников профессиональных образовательных организаций, организаций дополнительного профессионального образования</t>
  </si>
  <si>
    <t>Среднегодовое количество студентов, относящихся к категории малоимущих и лиц с ограниченными возможностями здоровья, получающих социальную поддержку, составит в 2019 году не менее 1976 человек, в период 2020 - 2024 годов не менее 2130 человек ежегодно</t>
  </si>
  <si>
    <t xml:space="preserve"> Будет создана новая инфраструктура среднего профессионального образования, обеспечены условия для подготовки высококвалифицированных специалистов, осуществлена модернизация материально-технической базы профессиональных образовательных организаций, организаций дополнительного профессионального образования, обновлено содержание образовательного процесса, внедрены новые образовательные технологии. В 2020 году будет обеспечена деятельность центра опережающей профессиональной подготовки (АНО ЦОПП). Будет внедрен демонстрационный экзамен, программы профессионального обучения по наиболее востребованным и перспективным профессиям на уровне, соответствующем стандартам «Ворлдскиллс»; созданы мастерские, оснащенные современной материально-технической базой</t>
  </si>
  <si>
    <t>Обеспечение доли педагогических и руководящих работников профессиональных образовательных организаций, организаций дополнительного профессионального образования, участвующих в программах повышения квалификации, стажировок в организациях, на базе ресурсных центров, в том числе за рубежом, не менее 34% ежегодно. Формирование кадрового резерва, внедрение дистанционных форм повышения квалификации. Сформирована система поощрения педагогических и руководящих работников</t>
  </si>
  <si>
    <t>Минобразования Новосибирс-кой области, профессио-нальные образовательные организации, ГАУ ДПО НСО «НЦРПО», Агентство поддержки молодежных инициатив</t>
  </si>
  <si>
    <t>Минобразования Новосибирской области, профессиональные образовательные организации, организации дополнительного профессионального образования, Агентство поддержки молодежных инициатив</t>
  </si>
  <si>
    <t>1.1.6. Участие профессиональных образовательных организаций, организаций дополнительного профессионального образования в организации и реализации мероприятий  по  профилактике правонарушений и преступлений, организации  внеурочной  занятости</t>
  </si>
  <si>
    <t>В Новосибирской области будет сформирована система независимой оценки качества среднего профессионального образования. Будет обеспечено прохождение независимой оценки качества условий осуществления образовательной деятельности образовательными организациями 1 раз в три года</t>
  </si>
  <si>
    <t>1.1.3. Укрепление и развитие материально-технической базы государственных образовательных организаций</t>
  </si>
  <si>
    <t>Формирование и финансовое обеспечение государственных заданий на реализацию образовательных программ среднего профессионального образования, программ профессионального обучнения и дополнительного профессионального образования. Предоставление государственных услуг ежегодно 56 государственными организациями</t>
  </si>
  <si>
    <t>В 2022 - 2024 годах, ежегодно  не менее 55 образовательных организаций принимают участие в мероприятиях, направленных на профилактику правонарушений, организацию внеурочной деятельности . Ежегодное снижение числа студентов, состоящих на различного вида профилактических учетах; вовлечение студентов во внеурочную деятельность, обеспечение условий для самореализации и социализации студентов, формирование социально активной позиции студентов, профилактика правонарушений</t>
  </si>
  <si>
    <t>Среднегодовое количество студентов и выпускников из числа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получающих социальную поддержку, составит не менее 1323 человек в 2019 году, не менее 1330 человек ежегодно в 2020 - 2021 годах, не менее 1319 человек в 2022-2024 годах.</t>
  </si>
  <si>
    <r>
      <rPr>
        <sz val="10"/>
        <color rgb="FFFF0000"/>
        <rFont val="Times New Roman"/>
        <family val="1"/>
        <charset val="204"/>
      </rPr>
      <t xml:space="preserve"> </t>
    </r>
    <r>
      <rPr>
        <sz val="10"/>
        <rFont val="Times New Roman"/>
        <family val="1"/>
        <charset val="204"/>
      </rPr>
      <t>Повышение качества среднего профессионального образования, популяризация рабочих профессий. Организация и участие не менее чем в 3 региональных, всероссийских и международных семинарах, форумах, выставках, фестивалях, конференциях, образовательных проектах,  конкурсах и олимпиадах профессионального мастерства в 2019 году, не менее, чем в 5 -региональных, всероссийский и в 2022-2024 годах.</t>
    </r>
  </si>
  <si>
    <t xml:space="preserve">Приложение N 1
к постановлению
Правительства Новосибирской области
от ________ N ______
Приложение № 2.1
к государственной программе
Новосибирской области «Региональная
программа развития среднего профессионального
образования Новосибирской области»
</t>
  </si>
  <si>
    <t>Поддержка активистов студенческих отрядов и общественных объединений правоохранительной направленности, талантливой молодежи, обучающейся в профессиональных образовательных организациях Новосибирской области по очной форме обучения (до 250 человек ежегодно). Финансовое обеспечение мероприятия будет предусмотрено при формировании проекта закона об областном бюджете Новосибирской области на 2023-2025 годы</t>
  </si>
  <si>
    <r>
      <t xml:space="preserve"> </t>
    </r>
    <r>
      <rPr>
        <sz val="10"/>
        <rFont val="Times New Roman"/>
        <family val="1"/>
        <charset val="204"/>
      </rPr>
      <t>Обучение рабочим профессиям политехнической и агротехнической направленности не менее 1000 школьников 2019 году, не менее 2000 школьников ежегодно в 2022-2024 годах</t>
    </r>
  </si>
  <si>
    <r>
      <rPr>
        <sz val="10"/>
        <rFont val="Times New Roman"/>
        <family val="1"/>
        <charset val="204"/>
      </rPr>
      <t xml:space="preserve"> Повышение качества среднего профессионального образования, популяризация рабочих профессий. В 2019 году примут участие в открытых региональных, отборочных и национальных чемпионатах «Молодые профессионалы» (Ворлдскиллс Россия) и «Абилимпикс» не менее 800 человек. В 2022-2024 годах примут участие в</t>
    </r>
    <r>
      <rPr>
        <sz val="10"/>
        <color rgb="FF000000"/>
        <rFont val="Times New Roman"/>
        <family val="1"/>
        <charset val="204"/>
      </rPr>
      <t xml:space="preserve"> открытых региональных, отборочных и национальных чемпионатах «Молодые профессионалы» (Ворлдскиллс Россия) и «Абилимпикс» не менее 1000 человек.</t>
    </r>
  </si>
  <si>
    <t xml:space="preserve"> Будут обеспечены условия для получения среднего профессионального образования инвылидами и лицами с ограниченными возможностями здоровья. Финансовое обеспечение мероприятия будет предусмотрено при формировании проекта закона об областном бюджете Новосибирской области на 2023-2025 годы</t>
  </si>
  <si>
    <t xml:space="preserve"> Будут созданы условия для получения среднего профессионального образования инвалидами и лицами с ОВЗ, что позволит увеличить к 2024 году долю инвалидов, принятых на обучение по программам среднего профессионального образования (по отношению к предыдущему году), до 115%. На базе ГБПОУ НСО "Новосибирский профессионально-педагогический колледж" будут реализовываться не менее 5 адаптированных образовательных программ среднего профессионального образования. Не менее 100 педагогов в 2019 и не менее 200 педагогов в 2020 - 2024 годах  будут проходить повышение квалификации по вопросам предоставления инклюзивного среднего профессионального образования.
Будут проведены не менее 100 консультаций ежегодно для инвалидов, их родителей (законных представителей) по вопросам получения среднего профессионального образования, в том числе с проведением профессиональной диагностики.
Доля студентов из числа инвалидов, обучающихся по программам среднего профессионального образования, выбывших по причине академической неуспеваемости, установлена на уровне 1 % в 2024 году. Финансовое обеспечение мероприятия будет предусмотрено при формировании проекта закона об областном бюджете Новосибирской области на 2023-2025 годы
</t>
  </si>
  <si>
    <t>Создание условий для обучения и проживания в общежитиях лиц с ограниченными возможностями здоровья. Увеличение доли профессиональных образовательных организаций, обеспечивающих доступность обучения для инвалидов и лиц с ограниченными возможностями здоровья, в том числе с использованием дистанционных образовательных технологий. Финансовое обеспечение мероприятия будет предусмотрено при формировании проекта закона об областном бюджете Новосибирской области на 2023-2025 годы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</si>
</sst>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
    <numFmt numFmtId="166" formatCode="0.0"/>
  </numFmts>
  <fonts count="10" x14ac:knownFonts="1">
    <font>
      <sz val="11"/>
      <color theme="1"/>
      <name val="Calibri"/>
      <family val="2"/>
      <scheme val="minor"/>
    </font>
    <font>
      <sz val="11"/>
      <color theme="1"/>
      <name val="Calibri"/>
      <family val="2"/>
      <charset val="204"/>
      <scheme val="minor"/>
    </font>
    <font>
      <sz val="11"/>
      <color theme="1"/>
      <name val="Calibri"/>
      <family val="2"/>
      <scheme val="minor"/>
    </font>
    <font>
      <sz val="10"/>
      <color rgb="FF000000"/>
      <name val="Times New Roman"/>
      <family val="1"/>
      <charset val="204"/>
    </font>
    <font>
      <sz val="10"/>
      <color theme="1"/>
      <name val="Times New Roman"/>
      <family val="1"/>
      <charset val="204"/>
    </font>
    <font>
      <sz val="11"/>
      <color theme="1"/>
      <name val="Times New Roman"/>
      <family val="1"/>
      <charset val="204"/>
    </font>
    <font>
      <b/>
      <sz val="11"/>
      <color theme="1"/>
      <name val="Times New Roman"/>
      <family val="1"/>
      <charset val="204"/>
    </font>
    <font>
      <sz val="10"/>
      <name val="Times New Roman"/>
      <family val="1"/>
      <charset val="204"/>
    </font>
    <font>
      <sz val="9"/>
      <color theme="1"/>
      <name val="Calibri"/>
      <family val="2"/>
      <scheme val="minor"/>
    </font>
    <font>
      <sz val="10"/>
      <color rgb="FFFF0000"/>
      <name val="Times New Roman"/>
      <family val="1"/>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164" fontId="2" fillId="0" borderId="0" applyFont="0" applyFill="0" applyBorder="0" applyAlignment="0" applyProtection="0"/>
  </cellStyleXfs>
  <cellXfs count="58">
    <xf numFmtId="0" fontId="0" fillId="0" borderId="0" xfId="0"/>
    <xf numFmtId="0" fontId="0" fillId="0" borderId="0" xfId="0" applyFill="1"/>
    <xf numFmtId="0" fontId="7"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 fontId="0" fillId="0" borderId="0" xfId="0" applyNumberFormat="1" applyFill="1"/>
    <xf numFmtId="165" fontId="0" fillId="0" borderId="0" xfId="0" applyNumberFormat="1" applyFill="1"/>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0" fillId="0" borderId="1" xfId="0" applyFill="1" applyBorder="1"/>
    <xf numFmtId="0" fontId="3" fillId="0" borderId="1" xfId="0"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xf>
    <xf numFmtId="4" fontId="8" fillId="0" borderId="0" xfId="0" applyNumberFormat="1" applyFont="1" applyFill="1" applyAlignment="1">
      <alignment horizontal="center" vertical="center"/>
    </xf>
    <xf numFmtId="0" fontId="0" fillId="0" borderId="0" xfId="0" applyFill="1" applyAlignment="1">
      <alignment horizontal="center" vertical="center"/>
    </xf>
    <xf numFmtId="165" fontId="8" fillId="0" borderId="0" xfId="0" applyNumberFormat="1" applyFont="1" applyFill="1" applyAlignment="1">
      <alignment horizontal="center" vertical="center"/>
    </xf>
    <xf numFmtId="4" fontId="0" fillId="0" borderId="0" xfId="0" applyNumberFormat="1" applyFill="1" applyAlignment="1">
      <alignment horizontal="center" vertical="center"/>
    </xf>
    <xf numFmtId="165" fontId="0" fillId="0" borderId="0" xfId="0" applyNumberForma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Alignment="1">
      <alignment horizontal="right" vertical="top" wrapText="1"/>
    </xf>
    <xf numFmtId="0" fontId="6" fillId="0" borderId="0" xfId="0" applyFont="1" applyFill="1" applyAlignment="1">
      <alignment horizont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1"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S129"/>
  <sheetViews>
    <sheetView tabSelected="1" workbookViewId="0">
      <pane ySplit="8" topLeftCell="A9" activePane="bottomLeft" state="frozen"/>
      <selection pane="bottomLeft" activeCell="N68" sqref="N68:N72"/>
    </sheetView>
  </sheetViews>
  <sheetFormatPr defaultRowHeight="15" x14ac:dyDescent="0.25"/>
  <cols>
    <col min="1" max="1" width="22.5703125" style="1" customWidth="1"/>
    <col min="2" max="2" width="9.7109375" style="1" customWidth="1"/>
    <col min="3" max="3" width="5.28515625" style="1" bestFit="1" customWidth="1"/>
    <col min="4" max="4" width="3.42578125" style="1" bestFit="1" customWidth="1"/>
    <col min="5" max="5" width="4.42578125" style="1" bestFit="1" customWidth="1"/>
    <col min="6" max="6" width="4" style="1" bestFit="1" customWidth="1"/>
    <col min="7" max="8" width="9.7109375" style="17" customWidth="1"/>
    <col min="9" max="9" width="10" style="17" customWidth="1"/>
    <col min="10" max="10" width="9.7109375" style="17" customWidth="1"/>
    <col min="11" max="11" width="11.140625" style="17" customWidth="1"/>
    <col min="12" max="12" width="11.5703125" style="17" customWidth="1"/>
    <col min="13" max="13" width="15" style="1" customWidth="1"/>
    <col min="14" max="14" width="29.140625" style="1" customWidth="1"/>
    <col min="15" max="15" width="11.42578125" style="1" bestFit="1" customWidth="1"/>
    <col min="16" max="17" width="11.7109375" style="1" bestFit="1" customWidth="1"/>
    <col min="18" max="18" width="11.42578125" style="1" bestFit="1" customWidth="1"/>
    <col min="19" max="16384" width="9.140625" style="1"/>
  </cols>
  <sheetData>
    <row r="1" spans="1:14" ht="132.75" customHeight="1" x14ac:dyDescent="0.25">
      <c r="L1" s="23" t="s">
        <v>88</v>
      </c>
      <c r="M1" s="23"/>
      <c r="N1" s="23"/>
    </row>
    <row r="2" spans="1:14" ht="45.75" customHeight="1" x14ac:dyDescent="0.25">
      <c r="A2" s="24" t="s">
        <v>45</v>
      </c>
      <c r="B2" s="24"/>
      <c r="C2" s="24"/>
      <c r="D2" s="24"/>
      <c r="E2" s="24"/>
      <c r="F2" s="24"/>
      <c r="G2" s="24"/>
      <c r="H2" s="24"/>
      <c r="I2" s="24"/>
      <c r="J2" s="24"/>
      <c r="K2" s="24"/>
      <c r="L2" s="24"/>
      <c r="M2" s="24"/>
      <c r="N2" s="24"/>
    </row>
    <row r="4" spans="1:14" x14ac:dyDescent="0.25">
      <c r="A4" s="28" t="s">
        <v>0</v>
      </c>
      <c r="B4" s="45" t="s">
        <v>62</v>
      </c>
      <c r="C4" s="46"/>
      <c r="D4" s="46"/>
      <c r="E4" s="46"/>
      <c r="F4" s="46"/>
      <c r="G4" s="46"/>
      <c r="H4" s="46"/>
      <c r="I4" s="46"/>
      <c r="J4" s="46"/>
      <c r="K4" s="46"/>
      <c r="L4" s="47"/>
      <c r="M4" s="28" t="s">
        <v>2</v>
      </c>
      <c r="N4" s="28" t="s">
        <v>3</v>
      </c>
    </row>
    <row r="5" spans="1:14" ht="15" customHeight="1" x14ac:dyDescent="0.25">
      <c r="A5" s="29"/>
      <c r="B5" s="44" t="s">
        <v>61</v>
      </c>
      <c r="C5" s="44" t="s">
        <v>1</v>
      </c>
      <c r="D5" s="44"/>
      <c r="E5" s="44"/>
      <c r="F5" s="44"/>
      <c r="G5" s="48" t="s">
        <v>63</v>
      </c>
      <c r="H5" s="49"/>
      <c r="I5" s="49"/>
      <c r="J5" s="49"/>
      <c r="K5" s="49"/>
      <c r="L5" s="50"/>
      <c r="M5" s="29"/>
      <c r="N5" s="29"/>
    </row>
    <row r="6" spans="1:14" x14ac:dyDescent="0.25">
      <c r="A6" s="29"/>
      <c r="B6" s="44"/>
      <c r="C6" s="44"/>
      <c r="D6" s="44"/>
      <c r="E6" s="44"/>
      <c r="F6" s="44"/>
      <c r="G6" s="51"/>
      <c r="H6" s="52"/>
      <c r="I6" s="52"/>
      <c r="J6" s="52"/>
      <c r="K6" s="52"/>
      <c r="L6" s="53"/>
      <c r="M6" s="29"/>
      <c r="N6" s="29"/>
    </row>
    <row r="7" spans="1:14" x14ac:dyDescent="0.25">
      <c r="A7" s="30"/>
      <c r="B7" s="44"/>
      <c r="C7" s="3" t="s">
        <v>4</v>
      </c>
      <c r="D7" s="3" t="s">
        <v>5</v>
      </c>
      <c r="E7" s="3" t="s">
        <v>6</v>
      </c>
      <c r="F7" s="3" t="s">
        <v>7</v>
      </c>
      <c r="G7" s="8" t="s">
        <v>8</v>
      </c>
      <c r="H7" s="8" t="s">
        <v>9</v>
      </c>
      <c r="I7" s="21" t="s">
        <v>10</v>
      </c>
      <c r="J7" s="21" t="s">
        <v>11</v>
      </c>
      <c r="K7" s="21" t="s">
        <v>12</v>
      </c>
      <c r="L7" s="21" t="s">
        <v>13</v>
      </c>
      <c r="M7" s="30"/>
      <c r="N7" s="30"/>
    </row>
    <row r="8" spans="1:14" x14ac:dyDescent="0.25">
      <c r="A8" s="3">
        <v>1</v>
      </c>
      <c r="B8" s="3">
        <v>2</v>
      </c>
      <c r="C8" s="3">
        <v>3</v>
      </c>
      <c r="D8" s="3">
        <v>4</v>
      </c>
      <c r="E8" s="3">
        <v>5</v>
      </c>
      <c r="F8" s="3">
        <v>6</v>
      </c>
      <c r="G8" s="8">
        <v>7</v>
      </c>
      <c r="H8" s="8">
        <v>8</v>
      </c>
      <c r="I8" s="21">
        <v>9</v>
      </c>
      <c r="J8" s="21">
        <v>10</v>
      </c>
      <c r="K8" s="21">
        <v>11</v>
      </c>
      <c r="L8" s="21">
        <v>12</v>
      </c>
      <c r="M8" s="3">
        <v>13</v>
      </c>
      <c r="N8" s="22">
        <v>14</v>
      </c>
    </row>
    <row r="9" spans="1:14" ht="25.5" customHeight="1" x14ac:dyDescent="0.25">
      <c r="A9" s="39" t="s">
        <v>14</v>
      </c>
      <c r="B9" s="39"/>
      <c r="C9" s="39"/>
      <c r="D9" s="39"/>
      <c r="E9" s="39"/>
      <c r="F9" s="39"/>
      <c r="G9" s="39"/>
      <c r="H9" s="39"/>
      <c r="I9" s="39"/>
      <c r="J9" s="39"/>
      <c r="K9" s="39"/>
      <c r="L9" s="39"/>
      <c r="M9" s="39"/>
      <c r="N9" s="39"/>
    </row>
    <row r="10" spans="1:14" x14ac:dyDescent="0.25">
      <c r="A10" s="39" t="s">
        <v>15</v>
      </c>
      <c r="B10" s="39"/>
      <c r="C10" s="39"/>
      <c r="D10" s="39"/>
      <c r="E10" s="39"/>
      <c r="F10" s="39"/>
      <c r="G10" s="39"/>
      <c r="H10" s="39"/>
      <c r="I10" s="39"/>
      <c r="J10" s="39"/>
      <c r="K10" s="39"/>
      <c r="L10" s="39"/>
      <c r="M10" s="39"/>
      <c r="N10" s="39"/>
    </row>
    <row r="11" spans="1:14" ht="25.5" customHeight="1" x14ac:dyDescent="0.25">
      <c r="A11" s="40" t="s">
        <v>70</v>
      </c>
      <c r="B11" s="7" t="s">
        <v>16</v>
      </c>
      <c r="C11" s="3">
        <v>136</v>
      </c>
      <c r="D11" s="4" t="s">
        <v>47</v>
      </c>
      <c r="E11" s="3">
        <v>0</v>
      </c>
      <c r="F11" s="4" t="s">
        <v>48</v>
      </c>
      <c r="G11" s="11">
        <v>2661060.1</v>
      </c>
      <c r="H11" s="11">
        <v>2836991.0000000005</v>
      </c>
      <c r="I11" s="11">
        <v>3104127.56757</v>
      </c>
      <c r="J11" s="11">
        <v>3545606.8799999994</v>
      </c>
      <c r="K11" s="11">
        <v>3611973.4</v>
      </c>
      <c r="L11" s="11">
        <v>3783610.4000000004</v>
      </c>
      <c r="M11" s="28" t="s">
        <v>71</v>
      </c>
      <c r="N11" s="43" t="s">
        <v>84</v>
      </c>
    </row>
    <row r="12" spans="1:14" ht="38.25" x14ac:dyDescent="0.25">
      <c r="A12" s="41"/>
      <c r="B12" s="7" t="s">
        <v>17</v>
      </c>
      <c r="C12" s="3">
        <v>136</v>
      </c>
      <c r="D12" s="3" t="s">
        <v>47</v>
      </c>
      <c r="E12" s="3">
        <v>0</v>
      </c>
      <c r="F12" s="4" t="s">
        <v>48</v>
      </c>
      <c r="G12" s="11">
        <v>0</v>
      </c>
      <c r="H12" s="11">
        <v>0</v>
      </c>
      <c r="I12" s="11">
        <v>38497.4</v>
      </c>
      <c r="J12" s="11">
        <v>124304.5</v>
      </c>
      <c r="K12" s="11">
        <v>131460.30000000002</v>
      </c>
      <c r="L12" s="11">
        <v>132554</v>
      </c>
      <c r="M12" s="29"/>
      <c r="N12" s="26"/>
    </row>
    <row r="13" spans="1:14" ht="25.5" x14ac:dyDescent="0.25">
      <c r="A13" s="41"/>
      <c r="B13" s="7" t="s">
        <v>18</v>
      </c>
      <c r="C13" s="3" t="s">
        <v>19</v>
      </c>
      <c r="D13" s="3" t="s">
        <v>19</v>
      </c>
      <c r="E13" s="3" t="s">
        <v>19</v>
      </c>
      <c r="F13" s="4" t="s">
        <v>19</v>
      </c>
      <c r="G13" s="11"/>
      <c r="H13" s="11"/>
      <c r="I13" s="11"/>
      <c r="J13" s="11"/>
      <c r="K13" s="11"/>
      <c r="L13" s="11"/>
      <c r="M13" s="29"/>
      <c r="N13" s="26"/>
    </row>
    <row r="14" spans="1:14" ht="38.25" x14ac:dyDescent="0.25">
      <c r="A14" s="41"/>
      <c r="B14" s="7" t="s">
        <v>64</v>
      </c>
      <c r="C14" s="3" t="s">
        <v>19</v>
      </c>
      <c r="D14" s="3" t="s">
        <v>19</v>
      </c>
      <c r="E14" s="3" t="s">
        <v>19</v>
      </c>
      <c r="F14" s="4" t="s">
        <v>19</v>
      </c>
      <c r="G14" s="11"/>
      <c r="H14" s="11"/>
      <c r="I14" s="11"/>
      <c r="J14" s="11"/>
      <c r="K14" s="11"/>
      <c r="L14" s="11"/>
      <c r="M14" s="29"/>
      <c r="N14" s="26"/>
    </row>
    <row r="15" spans="1:14" ht="50.25" customHeight="1" x14ac:dyDescent="0.25">
      <c r="A15" s="42"/>
      <c r="B15" s="2" t="s">
        <v>46</v>
      </c>
      <c r="C15" s="3"/>
      <c r="D15" s="3"/>
      <c r="E15" s="3"/>
      <c r="F15" s="4"/>
      <c r="G15" s="11"/>
      <c r="H15" s="11"/>
      <c r="I15" s="11"/>
      <c r="J15" s="11"/>
      <c r="K15" s="11"/>
      <c r="L15" s="11"/>
      <c r="M15" s="30"/>
      <c r="N15" s="27"/>
    </row>
    <row r="16" spans="1:14" ht="25.5" customHeight="1" x14ac:dyDescent="0.25">
      <c r="A16" s="25" t="s">
        <v>20</v>
      </c>
      <c r="B16" s="7" t="s">
        <v>21</v>
      </c>
      <c r="C16" s="3">
        <v>136</v>
      </c>
      <c r="D16" s="4" t="s">
        <v>47</v>
      </c>
      <c r="E16" s="3">
        <v>0</v>
      </c>
      <c r="F16" s="4" t="s">
        <v>49</v>
      </c>
      <c r="G16" s="11">
        <v>213962.4</v>
      </c>
      <c r="H16" s="12">
        <v>261617.1</v>
      </c>
      <c r="I16" s="12">
        <v>241564.9</v>
      </c>
      <c r="J16" s="12">
        <v>288310</v>
      </c>
      <c r="K16" s="11">
        <v>288310</v>
      </c>
      <c r="L16" s="11">
        <v>288310</v>
      </c>
      <c r="M16" s="28" t="s">
        <v>66</v>
      </c>
      <c r="N16" s="25" t="s">
        <v>86</v>
      </c>
    </row>
    <row r="17" spans="1:14" ht="38.25" x14ac:dyDescent="0.25">
      <c r="A17" s="26"/>
      <c r="B17" s="7" t="s">
        <v>22</v>
      </c>
      <c r="C17" s="3"/>
      <c r="D17" s="3"/>
      <c r="E17" s="3"/>
      <c r="F17" s="4"/>
      <c r="G17" s="11"/>
      <c r="H17" s="11"/>
      <c r="I17" s="11"/>
      <c r="J17" s="11"/>
      <c r="K17" s="11"/>
      <c r="L17" s="11"/>
      <c r="M17" s="29"/>
      <c r="N17" s="26"/>
    </row>
    <row r="18" spans="1:14" ht="25.5" x14ac:dyDescent="0.25">
      <c r="A18" s="26"/>
      <c r="B18" s="7" t="s">
        <v>23</v>
      </c>
      <c r="C18" s="3" t="s">
        <v>19</v>
      </c>
      <c r="D18" s="3" t="s">
        <v>19</v>
      </c>
      <c r="E18" s="3" t="s">
        <v>19</v>
      </c>
      <c r="F18" s="4" t="s">
        <v>19</v>
      </c>
      <c r="G18" s="11"/>
      <c r="H18" s="11"/>
      <c r="I18" s="11"/>
      <c r="J18" s="11"/>
      <c r="K18" s="11"/>
      <c r="L18" s="11"/>
      <c r="M18" s="29"/>
      <c r="N18" s="26"/>
    </row>
    <row r="19" spans="1:14" ht="38.25" x14ac:dyDescent="0.25">
      <c r="A19" s="26"/>
      <c r="B19" s="7" t="s">
        <v>65</v>
      </c>
      <c r="C19" s="3" t="s">
        <v>19</v>
      </c>
      <c r="D19" s="3" t="s">
        <v>19</v>
      </c>
      <c r="E19" s="3" t="s">
        <v>19</v>
      </c>
      <c r="F19" s="4" t="s">
        <v>19</v>
      </c>
      <c r="G19" s="11"/>
      <c r="H19" s="11"/>
      <c r="I19" s="11"/>
      <c r="J19" s="11"/>
      <c r="K19" s="11"/>
      <c r="L19" s="11"/>
      <c r="M19" s="29"/>
      <c r="N19" s="26"/>
    </row>
    <row r="20" spans="1:14" ht="77.25" customHeight="1" x14ac:dyDescent="0.25">
      <c r="A20" s="27"/>
      <c r="B20" s="2" t="s">
        <v>46</v>
      </c>
      <c r="C20" s="3"/>
      <c r="D20" s="3"/>
      <c r="E20" s="3"/>
      <c r="F20" s="4"/>
      <c r="G20" s="11"/>
      <c r="H20" s="11"/>
      <c r="I20" s="11"/>
      <c r="J20" s="11"/>
      <c r="K20" s="11"/>
      <c r="L20" s="11"/>
      <c r="M20" s="30"/>
      <c r="N20" s="27"/>
    </row>
    <row r="21" spans="1:14" ht="15" customHeight="1" x14ac:dyDescent="0.25">
      <c r="A21" s="25" t="s">
        <v>83</v>
      </c>
      <c r="B21" s="34" t="s">
        <v>21</v>
      </c>
      <c r="C21" s="3">
        <v>136</v>
      </c>
      <c r="D21" s="4" t="s">
        <v>47</v>
      </c>
      <c r="E21" s="3">
        <v>0</v>
      </c>
      <c r="F21" s="4" t="s">
        <v>50</v>
      </c>
      <c r="G21" s="11">
        <v>66284.100000000006</v>
      </c>
      <c r="H21" s="11">
        <v>25813.4</v>
      </c>
      <c r="I21" s="11">
        <v>17927.8</v>
      </c>
      <c r="J21" s="11">
        <v>220992.4</v>
      </c>
      <c r="K21" s="11">
        <v>0</v>
      </c>
      <c r="L21" s="11">
        <v>0</v>
      </c>
      <c r="M21" s="28" t="s">
        <v>72</v>
      </c>
      <c r="N21" s="25" t="s">
        <v>24</v>
      </c>
    </row>
    <row r="22" spans="1:14" x14ac:dyDescent="0.25">
      <c r="A22" s="26"/>
      <c r="B22" s="35"/>
      <c r="C22" s="3">
        <v>124</v>
      </c>
      <c r="D22" s="4" t="s">
        <v>47</v>
      </c>
      <c r="E22" s="3">
        <v>0</v>
      </c>
      <c r="F22" s="4" t="s">
        <v>50</v>
      </c>
      <c r="G22" s="8">
        <v>10.3</v>
      </c>
      <c r="H22" s="8">
        <v>10.3</v>
      </c>
      <c r="I22" s="13">
        <v>8.9</v>
      </c>
      <c r="J22" s="14">
        <v>60000</v>
      </c>
      <c r="K22" s="13">
        <v>0</v>
      </c>
      <c r="L22" s="13">
        <v>0</v>
      </c>
      <c r="M22" s="29"/>
      <c r="N22" s="26"/>
    </row>
    <row r="23" spans="1:14" ht="38.25" x14ac:dyDescent="0.25">
      <c r="A23" s="26"/>
      <c r="B23" s="7" t="s">
        <v>22</v>
      </c>
      <c r="C23" s="3"/>
      <c r="D23" s="3"/>
      <c r="E23" s="3"/>
      <c r="F23" s="4"/>
      <c r="G23" s="8"/>
      <c r="H23" s="8"/>
      <c r="I23" s="21"/>
      <c r="J23" s="21"/>
      <c r="K23" s="21"/>
      <c r="L23" s="21"/>
      <c r="M23" s="29"/>
      <c r="N23" s="26"/>
    </row>
    <row r="24" spans="1:14" ht="25.5" x14ac:dyDescent="0.25">
      <c r="A24" s="26"/>
      <c r="B24" s="7" t="s">
        <v>23</v>
      </c>
      <c r="C24" s="3" t="s">
        <v>19</v>
      </c>
      <c r="D24" s="3" t="s">
        <v>19</v>
      </c>
      <c r="E24" s="3" t="s">
        <v>19</v>
      </c>
      <c r="F24" s="4" t="s">
        <v>19</v>
      </c>
      <c r="G24" s="8"/>
      <c r="H24" s="8"/>
      <c r="I24" s="21"/>
      <c r="J24" s="21"/>
      <c r="K24" s="21"/>
      <c r="L24" s="21"/>
      <c r="M24" s="29"/>
      <c r="N24" s="26"/>
    </row>
    <row r="25" spans="1:14" ht="38.25" x14ac:dyDescent="0.25">
      <c r="A25" s="26"/>
      <c r="B25" s="7" t="s">
        <v>65</v>
      </c>
      <c r="C25" s="3" t="s">
        <v>19</v>
      </c>
      <c r="D25" s="3" t="s">
        <v>19</v>
      </c>
      <c r="E25" s="3" t="s">
        <v>19</v>
      </c>
      <c r="F25" s="4" t="s">
        <v>19</v>
      </c>
      <c r="G25" s="11">
        <v>0</v>
      </c>
      <c r="H25" s="11">
        <v>10200</v>
      </c>
      <c r="I25" s="11">
        <v>10200</v>
      </c>
      <c r="J25" s="11">
        <v>10200</v>
      </c>
      <c r="K25" s="11">
        <v>10200</v>
      </c>
      <c r="L25" s="11">
        <v>10200</v>
      </c>
      <c r="M25" s="29"/>
      <c r="N25" s="26"/>
    </row>
    <row r="26" spans="1:14" ht="150" customHeight="1" x14ac:dyDescent="0.25">
      <c r="A26" s="27"/>
      <c r="B26" s="2" t="s">
        <v>46</v>
      </c>
      <c r="C26" s="3"/>
      <c r="D26" s="3"/>
      <c r="E26" s="3"/>
      <c r="F26" s="4"/>
      <c r="G26" s="11">
        <v>0</v>
      </c>
      <c r="H26" s="11">
        <v>500</v>
      </c>
      <c r="I26" s="11">
        <v>259.5</v>
      </c>
      <c r="J26" s="11">
        <v>416</v>
      </c>
      <c r="K26" s="11">
        <v>409</v>
      </c>
      <c r="L26" s="11">
        <v>409</v>
      </c>
      <c r="M26" s="30"/>
      <c r="N26" s="27"/>
    </row>
    <row r="27" spans="1:14" ht="25.5" customHeight="1" x14ac:dyDescent="0.25">
      <c r="A27" s="25" t="s">
        <v>25</v>
      </c>
      <c r="B27" s="7" t="s">
        <v>21</v>
      </c>
      <c r="C27" s="3">
        <v>136</v>
      </c>
      <c r="D27" s="4" t="s">
        <v>47</v>
      </c>
      <c r="E27" s="3">
        <v>0</v>
      </c>
      <c r="F27" s="4">
        <v>12</v>
      </c>
      <c r="G27" s="11">
        <v>35900.699999999997</v>
      </c>
      <c r="H27" s="11">
        <v>42401.4</v>
      </c>
      <c r="I27" s="11">
        <v>38351.5</v>
      </c>
      <c r="J27" s="11">
        <v>44416.399999999994</v>
      </c>
      <c r="K27" s="11">
        <v>44416.399999999994</v>
      </c>
      <c r="L27" s="11">
        <v>44416.399999999994</v>
      </c>
      <c r="M27" s="28" t="s">
        <v>66</v>
      </c>
      <c r="N27" s="36" t="s">
        <v>76</v>
      </c>
    </row>
    <row r="28" spans="1:14" ht="38.25" x14ac:dyDescent="0.25">
      <c r="A28" s="26"/>
      <c r="B28" s="7" t="s">
        <v>22</v>
      </c>
      <c r="C28" s="3"/>
      <c r="D28" s="3"/>
      <c r="E28" s="3"/>
      <c r="F28" s="4"/>
      <c r="G28" s="11"/>
      <c r="H28" s="11"/>
      <c r="I28" s="11"/>
      <c r="J28" s="11"/>
      <c r="K28" s="11"/>
      <c r="L28" s="11"/>
      <c r="M28" s="29"/>
      <c r="N28" s="37"/>
    </row>
    <row r="29" spans="1:14" ht="25.5" x14ac:dyDescent="0.25">
      <c r="A29" s="26"/>
      <c r="B29" s="7" t="s">
        <v>23</v>
      </c>
      <c r="C29" s="3" t="s">
        <v>19</v>
      </c>
      <c r="D29" s="3" t="s">
        <v>19</v>
      </c>
      <c r="E29" s="3" t="s">
        <v>19</v>
      </c>
      <c r="F29" s="4" t="s">
        <v>19</v>
      </c>
      <c r="G29" s="11"/>
      <c r="H29" s="11"/>
      <c r="I29" s="11"/>
      <c r="J29" s="11"/>
      <c r="K29" s="11"/>
      <c r="L29" s="11"/>
      <c r="M29" s="29"/>
      <c r="N29" s="37"/>
    </row>
    <row r="30" spans="1:14" ht="38.25" x14ac:dyDescent="0.25">
      <c r="A30" s="26"/>
      <c r="B30" s="7" t="s">
        <v>65</v>
      </c>
      <c r="C30" s="3" t="s">
        <v>19</v>
      </c>
      <c r="D30" s="3" t="s">
        <v>19</v>
      </c>
      <c r="E30" s="3" t="s">
        <v>19</v>
      </c>
      <c r="F30" s="4" t="s">
        <v>19</v>
      </c>
      <c r="G30" s="11"/>
      <c r="H30" s="11"/>
      <c r="I30" s="11"/>
      <c r="J30" s="11"/>
      <c r="K30" s="11"/>
      <c r="L30" s="11"/>
      <c r="M30" s="29"/>
      <c r="N30" s="37"/>
    </row>
    <row r="31" spans="1:14" ht="25.5" x14ac:dyDescent="0.25">
      <c r="A31" s="27"/>
      <c r="B31" s="2" t="s">
        <v>46</v>
      </c>
      <c r="C31" s="3"/>
      <c r="D31" s="3"/>
      <c r="E31" s="3"/>
      <c r="F31" s="4"/>
      <c r="G31" s="11"/>
      <c r="H31" s="11"/>
      <c r="I31" s="11"/>
      <c r="J31" s="11"/>
      <c r="K31" s="11"/>
      <c r="L31" s="11"/>
      <c r="M31" s="30"/>
      <c r="N31" s="38"/>
    </row>
    <row r="32" spans="1:14" ht="25.5" customHeight="1" x14ac:dyDescent="0.25">
      <c r="A32" s="25" t="s">
        <v>26</v>
      </c>
      <c r="B32" s="7" t="s">
        <v>21</v>
      </c>
      <c r="C32" s="3">
        <v>136</v>
      </c>
      <c r="D32" s="4" t="s">
        <v>47</v>
      </c>
      <c r="E32" s="3" t="s">
        <v>19</v>
      </c>
      <c r="F32" s="4" t="s">
        <v>19</v>
      </c>
      <c r="G32" s="11">
        <v>0</v>
      </c>
      <c r="H32" s="11">
        <v>0</v>
      </c>
      <c r="I32" s="11">
        <v>0</v>
      </c>
      <c r="J32" s="11">
        <v>0</v>
      </c>
      <c r="K32" s="11">
        <v>0</v>
      </c>
      <c r="L32" s="11">
        <v>0</v>
      </c>
      <c r="M32" s="28" t="s">
        <v>73</v>
      </c>
      <c r="N32" s="25" t="s">
        <v>89</v>
      </c>
    </row>
    <row r="33" spans="1:19" ht="38.25" x14ac:dyDescent="0.25">
      <c r="A33" s="26"/>
      <c r="B33" s="7" t="s">
        <v>22</v>
      </c>
      <c r="C33" s="3"/>
      <c r="D33" s="3"/>
      <c r="E33" s="3"/>
      <c r="F33" s="4"/>
      <c r="G33" s="8"/>
      <c r="H33" s="8"/>
      <c r="I33" s="21"/>
      <c r="J33" s="21"/>
      <c r="K33" s="21"/>
      <c r="L33" s="21"/>
      <c r="M33" s="29"/>
      <c r="N33" s="26"/>
    </row>
    <row r="34" spans="1:19" ht="25.5" x14ac:dyDescent="0.25">
      <c r="A34" s="26"/>
      <c r="B34" s="7" t="s">
        <v>23</v>
      </c>
      <c r="C34" s="3" t="s">
        <v>19</v>
      </c>
      <c r="D34" s="3" t="s">
        <v>19</v>
      </c>
      <c r="E34" s="3" t="s">
        <v>19</v>
      </c>
      <c r="F34" s="4" t="s">
        <v>19</v>
      </c>
      <c r="G34" s="8"/>
      <c r="H34" s="8"/>
      <c r="I34" s="21"/>
      <c r="J34" s="21"/>
      <c r="K34" s="21"/>
      <c r="L34" s="21"/>
      <c r="M34" s="29"/>
      <c r="N34" s="26"/>
    </row>
    <row r="35" spans="1:19" ht="38.25" x14ac:dyDescent="0.25">
      <c r="A35" s="26"/>
      <c r="B35" s="7" t="s">
        <v>65</v>
      </c>
      <c r="C35" s="3" t="s">
        <v>19</v>
      </c>
      <c r="D35" s="3" t="s">
        <v>19</v>
      </c>
      <c r="E35" s="3" t="s">
        <v>19</v>
      </c>
      <c r="F35" s="4" t="s">
        <v>19</v>
      </c>
      <c r="G35" s="8"/>
      <c r="H35" s="8"/>
      <c r="I35" s="21"/>
      <c r="J35" s="21"/>
      <c r="K35" s="21"/>
      <c r="L35" s="21"/>
      <c r="M35" s="29"/>
      <c r="N35" s="26"/>
    </row>
    <row r="36" spans="1:19" ht="108" customHeight="1" x14ac:dyDescent="0.25">
      <c r="A36" s="27"/>
      <c r="B36" s="2" t="s">
        <v>46</v>
      </c>
      <c r="C36" s="3"/>
      <c r="D36" s="3"/>
      <c r="E36" s="3"/>
      <c r="F36" s="4"/>
      <c r="G36" s="8"/>
      <c r="H36" s="8"/>
      <c r="I36" s="21"/>
      <c r="J36" s="21"/>
      <c r="K36" s="21"/>
      <c r="L36" s="21"/>
      <c r="M36" s="30"/>
      <c r="N36" s="27"/>
    </row>
    <row r="37" spans="1:19" ht="25.5" customHeight="1" x14ac:dyDescent="0.25">
      <c r="A37" s="25" t="s">
        <v>81</v>
      </c>
      <c r="B37" s="7" t="s">
        <v>21</v>
      </c>
      <c r="C37" s="3"/>
      <c r="D37" s="3"/>
      <c r="E37" s="3"/>
      <c r="F37" s="4"/>
      <c r="G37" s="8"/>
      <c r="H37" s="8"/>
      <c r="I37" s="21"/>
      <c r="J37" s="21"/>
      <c r="K37" s="21"/>
      <c r="L37" s="21"/>
      <c r="M37" s="28" t="s">
        <v>80</v>
      </c>
      <c r="N37" s="25" t="s">
        <v>85</v>
      </c>
    </row>
    <row r="38" spans="1:19" ht="38.25" x14ac:dyDescent="0.25">
      <c r="A38" s="26"/>
      <c r="B38" s="7" t="s">
        <v>22</v>
      </c>
      <c r="C38" s="3"/>
      <c r="D38" s="3"/>
      <c r="E38" s="3"/>
      <c r="F38" s="4"/>
      <c r="G38" s="8"/>
      <c r="H38" s="8"/>
      <c r="I38" s="21"/>
      <c r="J38" s="21"/>
      <c r="K38" s="21"/>
      <c r="L38" s="21"/>
      <c r="M38" s="29"/>
      <c r="N38" s="26"/>
    </row>
    <row r="39" spans="1:19" ht="25.5" x14ac:dyDescent="0.25">
      <c r="A39" s="26"/>
      <c r="B39" s="7" t="s">
        <v>23</v>
      </c>
      <c r="C39" s="3" t="s">
        <v>19</v>
      </c>
      <c r="D39" s="3" t="s">
        <v>19</v>
      </c>
      <c r="E39" s="3" t="s">
        <v>19</v>
      </c>
      <c r="F39" s="4" t="s">
        <v>19</v>
      </c>
      <c r="G39" s="8"/>
      <c r="H39" s="8"/>
      <c r="I39" s="21"/>
      <c r="J39" s="21"/>
      <c r="K39" s="21"/>
      <c r="L39" s="21"/>
      <c r="M39" s="29"/>
      <c r="N39" s="26"/>
    </row>
    <row r="40" spans="1:19" ht="38.25" x14ac:dyDescent="0.25">
      <c r="A40" s="26"/>
      <c r="B40" s="7" t="s">
        <v>65</v>
      </c>
      <c r="C40" s="3" t="s">
        <v>19</v>
      </c>
      <c r="D40" s="3" t="s">
        <v>19</v>
      </c>
      <c r="E40" s="3" t="s">
        <v>19</v>
      </c>
      <c r="F40" s="4" t="s">
        <v>19</v>
      </c>
      <c r="G40" s="13">
        <v>100</v>
      </c>
      <c r="H40" s="13">
        <v>609.20000000000005</v>
      </c>
      <c r="I40" s="13">
        <v>100</v>
      </c>
      <c r="J40" s="13">
        <v>100</v>
      </c>
      <c r="K40" s="13">
        <v>100</v>
      </c>
      <c r="L40" s="13">
        <v>100</v>
      </c>
      <c r="M40" s="29"/>
      <c r="N40" s="26"/>
    </row>
    <row r="41" spans="1:19" ht="111" customHeight="1" x14ac:dyDescent="0.25">
      <c r="A41" s="27"/>
      <c r="B41" s="2" t="s">
        <v>46</v>
      </c>
      <c r="C41" s="3"/>
      <c r="D41" s="3"/>
      <c r="E41" s="3"/>
      <c r="F41" s="4"/>
      <c r="G41" s="13"/>
      <c r="H41" s="13"/>
      <c r="I41" s="13"/>
      <c r="J41" s="13"/>
      <c r="K41" s="13"/>
      <c r="L41" s="13"/>
      <c r="M41" s="30"/>
      <c r="N41" s="27"/>
    </row>
    <row r="42" spans="1:19" ht="25.5" x14ac:dyDescent="0.25">
      <c r="A42" s="25" t="s">
        <v>60</v>
      </c>
      <c r="B42" s="7" t="s">
        <v>21</v>
      </c>
      <c r="C42" s="3"/>
      <c r="D42" s="3"/>
      <c r="E42" s="3"/>
      <c r="F42" s="3"/>
      <c r="G42" s="11">
        <f>G11+G16+G21+G22+G27+G32+G37</f>
        <v>2977217.6</v>
      </c>
      <c r="H42" s="11">
        <f t="shared" ref="H42:L42" si="0">H11+H16+H21+H22+H27+H32+H37</f>
        <v>3166833.2</v>
      </c>
      <c r="I42" s="11">
        <f t="shared" si="0"/>
        <v>3401980.6675699996</v>
      </c>
      <c r="J42" s="11">
        <f>J11+J16+J21+J22+J27+J32+J37</f>
        <v>4159325.6799999992</v>
      </c>
      <c r="K42" s="11">
        <f t="shared" si="0"/>
        <v>3944699.8</v>
      </c>
      <c r="L42" s="11">
        <f t="shared" si="0"/>
        <v>4116336.8000000003</v>
      </c>
      <c r="M42" s="28" t="s">
        <v>19</v>
      </c>
      <c r="N42" s="28" t="s">
        <v>19</v>
      </c>
      <c r="O42" s="5"/>
      <c r="P42" s="5"/>
      <c r="Q42" s="5"/>
      <c r="R42" s="5"/>
    </row>
    <row r="43" spans="1:19" ht="38.25" x14ac:dyDescent="0.25">
      <c r="A43" s="26"/>
      <c r="B43" s="7" t="s">
        <v>22</v>
      </c>
      <c r="C43" s="10">
        <v>136</v>
      </c>
      <c r="D43" s="4" t="s">
        <v>47</v>
      </c>
      <c r="E43" s="10">
        <v>0</v>
      </c>
      <c r="F43" s="4" t="s">
        <v>48</v>
      </c>
      <c r="G43" s="11">
        <f>G12+G17+G23+G28+G33+G38</f>
        <v>0</v>
      </c>
      <c r="H43" s="11">
        <f t="shared" ref="H43:L43" si="1">H12+H17+H23+H28+H33+H38</f>
        <v>0</v>
      </c>
      <c r="I43" s="11">
        <f t="shared" si="1"/>
        <v>38497.4</v>
      </c>
      <c r="J43" s="11">
        <f t="shared" si="1"/>
        <v>124304.5</v>
      </c>
      <c r="K43" s="11">
        <f t="shared" si="1"/>
        <v>131460.30000000002</v>
      </c>
      <c r="L43" s="11">
        <f t="shared" si="1"/>
        <v>132554</v>
      </c>
      <c r="M43" s="29"/>
      <c r="N43" s="29"/>
      <c r="O43" s="5"/>
      <c r="P43" s="5"/>
      <c r="Q43" s="5"/>
      <c r="S43" s="6"/>
    </row>
    <row r="44" spans="1:19" ht="25.5" x14ac:dyDescent="0.25">
      <c r="A44" s="26"/>
      <c r="B44" s="7" t="s">
        <v>23</v>
      </c>
      <c r="C44" s="3" t="s">
        <v>19</v>
      </c>
      <c r="D44" s="3" t="s">
        <v>19</v>
      </c>
      <c r="E44" s="3" t="s">
        <v>19</v>
      </c>
      <c r="F44" s="3" t="s">
        <v>19</v>
      </c>
      <c r="G44" s="8"/>
      <c r="H44" s="8"/>
      <c r="I44" s="21"/>
      <c r="J44" s="21"/>
      <c r="K44" s="21"/>
      <c r="L44" s="21"/>
      <c r="M44" s="29"/>
      <c r="N44" s="29"/>
    </row>
    <row r="45" spans="1:19" ht="38.25" x14ac:dyDescent="0.25">
      <c r="A45" s="26"/>
      <c r="B45" s="7" t="s">
        <v>65</v>
      </c>
      <c r="C45" s="3" t="s">
        <v>19</v>
      </c>
      <c r="D45" s="3" t="s">
        <v>19</v>
      </c>
      <c r="E45" s="3" t="s">
        <v>19</v>
      </c>
      <c r="F45" s="3" t="s">
        <v>19</v>
      </c>
      <c r="G45" s="11">
        <f t="shared" ref="G45:L45" si="2">G14+G19+G25+G30+G35+G40</f>
        <v>100</v>
      </c>
      <c r="H45" s="11">
        <f t="shared" si="2"/>
        <v>10809.2</v>
      </c>
      <c r="I45" s="11">
        <f t="shared" si="2"/>
        <v>10300</v>
      </c>
      <c r="J45" s="11">
        <f t="shared" si="2"/>
        <v>10300</v>
      </c>
      <c r="K45" s="11">
        <f t="shared" si="2"/>
        <v>10300</v>
      </c>
      <c r="L45" s="11">
        <f t="shared" si="2"/>
        <v>10300</v>
      </c>
      <c r="M45" s="29"/>
      <c r="N45" s="29"/>
    </row>
    <row r="46" spans="1:19" ht="25.5" x14ac:dyDescent="0.25">
      <c r="A46" s="27"/>
      <c r="B46" s="2" t="s">
        <v>46</v>
      </c>
      <c r="C46" s="3"/>
      <c r="D46" s="3"/>
      <c r="E46" s="3"/>
      <c r="F46" s="3"/>
      <c r="G46" s="13">
        <f t="shared" ref="G46:L46" si="3">G41+G36+G31+G26+G20+G15</f>
        <v>0</v>
      </c>
      <c r="H46" s="13">
        <f t="shared" si="3"/>
        <v>500</v>
      </c>
      <c r="I46" s="13">
        <f t="shared" si="3"/>
        <v>259.5</v>
      </c>
      <c r="J46" s="13">
        <f t="shared" si="3"/>
        <v>416</v>
      </c>
      <c r="K46" s="13">
        <f t="shared" si="3"/>
        <v>409</v>
      </c>
      <c r="L46" s="13">
        <f t="shared" si="3"/>
        <v>409</v>
      </c>
      <c r="M46" s="30"/>
      <c r="N46" s="30"/>
    </row>
    <row r="47" spans="1:19" ht="30.75" customHeight="1" x14ac:dyDescent="0.25">
      <c r="A47" s="31" t="s">
        <v>27</v>
      </c>
      <c r="B47" s="32"/>
      <c r="C47" s="32"/>
      <c r="D47" s="32"/>
      <c r="E47" s="32"/>
      <c r="F47" s="32"/>
      <c r="G47" s="32"/>
      <c r="H47" s="32"/>
      <c r="I47" s="32"/>
      <c r="J47" s="32"/>
      <c r="K47" s="32"/>
      <c r="L47" s="32"/>
      <c r="M47" s="32"/>
      <c r="N47" s="33"/>
    </row>
    <row r="48" spans="1:19" ht="25.5" customHeight="1" x14ac:dyDescent="0.25">
      <c r="A48" s="25" t="s">
        <v>28</v>
      </c>
      <c r="B48" s="7" t="s">
        <v>21</v>
      </c>
      <c r="C48" s="3">
        <v>136</v>
      </c>
      <c r="D48" s="4" t="s">
        <v>47</v>
      </c>
      <c r="E48" s="3">
        <v>0</v>
      </c>
      <c r="F48" s="4" t="s">
        <v>51</v>
      </c>
      <c r="G48" s="14">
        <v>15513.75</v>
      </c>
      <c r="H48" s="14">
        <v>17100</v>
      </c>
      <c r="I48" s="14">
        <v>14816.4</v>
      </c>
      <c r="J48" s="14">
        <v>17100</v>
      </c>
      <c r="K48" s="14">
        <v>17100</v>
      </c>
      <c r="L48" s="14">
        <v>17100</v>
      </c>
      <c r="M48" s="28" t="s">
        <v>66</v>
      </c>
      <c r="N48" s="28" t="s">
        <v>44</v>
      </c>
    </row>
    <row r="49" spans="1:14" ht="38.25" x14ac:dyDescent="0.25">
      <c r="A49" s="26"/>
      <c r="B49" s="7" t="s">
        <v>22</v>
      </c>
      <c r="C49" s="3"/>
      <c r="D49" s="3"/>
      <c r="E49" s="3"/>
      <c r="F49" s="3"/>
      <c r="G49" s="8"/>
      <c r="H49" s="8"/>
      <c r="I49" s="21"/>
      <c r="J49" s="21"/>
      <c r="K49" s="21"/>
      <c r="L49" s="21"/>
      <c r="M49" s="29"/>
      <c r="N49" s="29"/>
    </row>
    <row r="50" spans="1:14" ht="25.5" x14ac:dyDescent="0.25">
      <c r="A50" s="26"/>
      <c r="B50" s="7" t="s">
        <v>23</v>
      </c>
      <c r="C50" s="3" t="s">
        <v>19</v>
      </c>
      <c r="D50" s="3" t="s">
        <v>19</v>
      </c>
      <c r="E50" s="3" t="s">
        <v>19</v>
      </c>
      <c r="F50" s="3" t="s">
        <v>19</v>
      </c>
      <c r="G50" s="8"/>
      <c r="H50" s="8"/>
      <c r="I50" s="21"/>
      <c r="J50" s="21"/>
      <c r="K50" s="21"/>
      <c r="L50" s="21"/>
      <c r="M50" s="29"/>
      <c r="N50" s="29"/>
    </row>
    <row r="51" spans="1:14" ht="38.25" x14ac:dyDescent="0.25">
      <c r="A51" s="26"/>
      <c r="B51" s="7" t="s">
        <v>65</v>
      </c>
      <c r="C51" s="3" t="s">
        <v>19</v>
      </c>
      <c r="D51" s="3" t="s">
        <v>19</v>
      </c>
      <c r="E51" s="3" t="s">
        <v>19</v>
      </c>
      <c r="F51" s="3" t="s">
        <v>19</v>
      </c>
      <c r="G51" s="8"/>
      <c r="H51" s="8"/>
      <c r="I51" s="21"/>
      <c r="J51" s="21"/>
      <c r="K51" s="21"/>
      <c r="L51" s="21"/>
      <c r="M51" s="29"/>
      <c r="N51" s="29"/>
    </row>
    <row r="52" spans="1:14" ht="98.25" customHeight="1" x14ac:dyDescent="0.25">
      <c r="A52" s="27"/>
      <c r="B52" s="2" t="s">
        <v>46</v>
      </c>
      <c r="C52" s="3"/>
      <c r="D52" s="3"/>
      <c r="E52" s="3"/>
      <c r="F52" s="3"/>
      <c r="G52" s="8"/>
      <c r="H52" s="8"/>
      <c r="I52" s="21"/>
      <c r="J52" s="21"/>
      <c r="K52" s="21"/>
      <c r="L52" s="21"/>
      <c r="M52" s="30"/>
      <c r="N52" s="30"/>
    </row>
    <row r="53" spans="1:14" ht="25.5" customHeight="1" x14ac:dyDescent="0.25">
      <c r="A53" s="25" t="s">
        <v>29</v>
      </c>
      <c r="B53" s="7" t="s">
        <v>21</v>
      </c>
      <c r="C53" s="3">
        <v>136</v>
      </c>
      <c r="D53" s="4" t="s">
        <v>47</v>
      </c>
      <c r="E53" s="3">
        <v>0</v>
      </c>
      <c r="F53" s="4" t="s">
        <v>55</v>
      </c>
      <c r="G53" s="11">
        <v>36388.639999999999</v>
      </c>
      <c r="H53" s="11">
        <v>6638.5</v>
      </c>
      <c r="I53" s="11">
        <v>10810.7</v>
      </c>
      <c r="J53" s="11">
        <v>22352</v>
      </c>
      <c r="K53" s="11">
        <v>0</v>
      </c>
      <c r="L53" s="11">
        <v>0</v>
      </c>
      <c r="M53" s="28" t="s">
        <v>74</v>
      </c>
      <c r="N53" s="28" t="s">
        <v>30</v>
      </c>
    </row>
    <row r="54" spans="1:14" ht="38.25" x14ac:dyDescent="0.25">
      <c r="A54" s="26"/>
      <c r="B54" s="7" t="s">
        <v>22</v>
      </c>
      <c r="C54" s="3"/>
      <c r="D54" s="3"/>
      <c r="E54" s="3"/>
      <c r="F54" s="4"/>
      <c r="G54" s="11"/>
      <c r="H54" s="11"/>
      <c r="I54" s="11"/>
      <c r="J54" s="11"/>
      <c r="K54" s="11"/>
      <c r="L54" s="11"/>
      <c r="M54" s="29"/>
      <c r="N54" s="29"/>
    </row>
    <row r="55" spans="1:14" ht="25.5" x14ac:dyDescent="0.25">
      <c r="A55" s="26"/>
      <c r="B55" s="7" t="s">
        <v>23</v>
      </c>
      <c r="C55" s="3" t="s">
        <v>19</v>
      </c>
      <c r="D55" s="3" t="s">
        <v>19</v>
      </c>
      <c r="E55" s="3" t="s">
        <v>19</v>
      </c>
      <c r="F55" s="4" t="s">
        <v>19</v>
      </c>
      <c r="G55" s="11"/>
      <c r="H55" s="11"/>
      <c r="I55" s="11"/>
      <c r="J55" s="11"/>
      <c r="K55" s="11"/>
      <c r="L55" s="11"/>
      <c r="M55" s="29"/>
      <c r="N55" s="29"/>
    </row>
    <row r="56" spans="1:14" ht="38.25" x14ac:dyDescent="0.25">
      <c r="A56" s="26"/>
      <c r="B56" s="7" t="s">
        <v>65</v>
      </c>
      <c r="C56" s="3" t="s">
        <v>19</v>
      </c>
      <c r="D56" s="3" t="s">
        <v>19</v>
      </c>
      <c r="E56" s="3" t="s">
        <v>19</v>
      </c>
      <c r="F56" s="4" t="s">
        <v>19</v>
      </c>
      <c r="G56" s="11">
        <v>14600</v>
      </c>
      <c r="H56" s="11">
        <v>23122</v>
      </c>
      <c r="I56" s="11">
        <v>11100</v>
      </c>
      <c r="J56" s="11">
        <v>11100</v>
      </c>
      <c r="K56" s="11">
        <v>11100</v>
      </c>
      <c r="L56" s="11">
        <v>11000</v>
      </c>
      <c r="M56" s="29"/>
      <c r="N56" s="29"/>
    </row>
    <row r="57" spans="1:14" ht="57.75" customHeight="1" x14ac:dyDescent="0.25">
      <c r="A57" s="27"/>
      <c r="B57" s="2" t="s">
        <v>46</v>
      </c>
      <c r="C57" s="3"/>
      <c r="D57" s="3"/>
      <c r="E57" s="3"/>
      <c r="F57" s="4"/>
      <c r="G57" s="11"/>
      <c r="H57" s="11"/>
      <c r="I57" s="11"/>
      <c r="J57" s="11"/>
      <c r="K57" s="11"/>
      <c r="L57" s="11"/>
      <c r="M57" s="30"/>
      <c r="N57" s="30"/>
    </row>
    <row r="58" spans="1:14" ht="25.5" customHeight="1" x14ac:dyDescent="0.25">
      <c r="A58" s="25" t="s">
        <v>31</v>
      </c>
      <c r="B58" s="7" t="s">
        <v>21</v>
      </c>
      <c r="C58" s="3">
        <v>136</v>
      </c>
      <c r="D58" s="4" t="s">
        <v>47</v>
      </c>
      <c r="E58" s="3">
        <v>0</v>
      </c>
      <c r="F58" s="4" t="s">
        <v>54</v>
      </c>
      <c r="G58" s="11">
        <v>400</v>
      </c>
      <c r="H58" s="11">
        <v>182.1</v>
      </c>
      <c r="I58" s="11">
        <v>0</v>
      </c>
      <c r="J58" s="11">
        <v>0</v>
      </c>
      <c r="K58" s="11">
        <v>0</v>
      </c>
      <c r="L58" s="11">
        <v>0</v>
      </c>
      <c r="M58" s="28" t="s">
        <v>71</v>
      </c>
      <c r="N58" s="28" t="s">
        <v>82</v>
      </c>
    </row>
    <row r="59" spans="1:14" ht="38.25" x14ac:dyDescent="0.25">
      <c r="A59" s="26"/>
      <c r="B59" s="7" t="s">
        <v>22</v>
      </c>
      <c r="C59" s="3"/>
      <c r="D59" s="3"/>
      <c r="E59" s="3"/>
      <c r="F59" s="4"/>
      <c r="G59" s="11"/>
      <c r="H59" s="11"/>
      <c r="I59" s="11"/>
      <c r="J59" s="11"/>
      <c r="K59" s="11"/>
      <c r="L59" s="11"/>
      <c r="M59" s="29"/>
      <c r="N59" s="29"/>
    </row>
    <row r="60" spans="1:14" ht="25.5" x14ac:dyDescent="0.25">
      <c r="A60" s="26"/>
      <c r="B60" s="7" t="s">
        <v>23</v>
      </c>
      <c r="C60" s="3" t="s">
        <v>19</v>
      </c>
      <c r="D60" s="3" t="s">
        <v>19</v>
      </c>
      <c r="E60" s="3" t="s">
        <v>19</v>
      </c>
      <c r="F60" s="4" t="s">
        <v>19</v>
      </c>
      <c r="G60" s="8"/>
      <c r="H60" s="8"/>
      <c r="I60" s="21"/>
      <c r="J60" s="21"/>
      <c r="K60" s="21"/>
      <c r="L60" s="21"/>
      <c r="M60" s="29"/>
      <c r="N60" s="29"/>
    </row>
    <row r="61" spans="1:14" ht="38.25" x14ac:dyDescent="0.25">
      <c r="A61" s="26"/>
      <c r="B61" s="7" t="s">
        <v>65</v>
      </c>
      <c r="C61" s="3" t="s">
        <v>19</v>
      </c>
      <c r="D61" s="3" t="s">
        <v>19</v>
      </c>
      <c r="E61" s="3" t="s">
        <v>19</v>
      </c>
      <c r="F61" s="4" t="s">
        <v>19</v>
      </c>
      <c r="G61" s="11">
        <v>1100</v>
      </c>
      <c r="H61" s="11">
        <v>1100</v>
      </c>
      <c r="I61" s="11">
        <v>100</v>
      </c>
      <c r="J61" s="11">
        <v>0</v>
      </c>
      <c r="K61" s="11">
        <v>100</v>
      </c>
      <c r="L61" s="11">
        <v>0</v>
      </c>
      <c r="M61" s="29"/>
      <c r="N61" s="29"/>
    </row>
    <row r="62" spans="1:14" ht="80.25" customHeight="1" x14ac:dyDescent="0.25">
      <c r="A62" s="27"/>
      <c r="B62" s="2" t="s">
        <v>46</v>
      </c>
      <c r="C62" s="3"/>
      <c r="D62" s="3"/>
      <c r="E62" s="3"/>
      <c r="F62" s="4"/>
      <c r="G62" s="11"/>
      <c r="H62" s="11"/>
      <c r="I62" s="11"/>
      <c r="J62" s="11"/>
      <c r="K62" s="11"/>
      <c r="L62" s="11"/>
      <c r="M62" s="30"/>
      <c r="N62" s="30"/>
    </row>
    <row r="63" spans="1:14" ht="38.25" customHeight="1" x14ac:dyDescent="0.25">
      <c r="A63" s="25" t="s">
        <v>75</v>
      </c>
      <c r="B63" s="7" t="s">
        <v>21</v>
      </c>
      <c r="C63" s="3">
        <v>136</v>
      </c>
      <c r="D63" s="4" t="s">
        <v>47</v>
      </c>
      <c r="E63" s="3">
        <v>0</v>
      </c>
      <c r="F63" s="4" t="s">
        <v>53</v>
      </c>
      <c r="G63" s="13">
        <v>550</v>
      </c>
      <c r="H63" s="13">
        <v>550</v>
      </c>
      <c r="I63" s="13">
        <v>550</v>
      </c>
      <c r="J63" s="13">
        <v>550</v>
      </c>
      <c r="K63" s="13">
        <v>550</v>
      </c>
      <c r="L63" s="13">
        <v>550</v>
      </c>
      <c r="M63" s="28" t="s">
        <v>74</v>
      </c>
      <c r="N63" s="28" t="s">
        <v>78</v>
      </c>
    </row>
    <row r="64" spans="1:14" ht="38.25" x14ac:dyDescent="0.25">
      <c r="A64" s="26"/>
      <c r="B64" s="7" t="s">
        <v>22</v>
      </c>
      <c r="C64" s="3"/>
      <c r="D64" s="3"/>
      <c r="E64" s="3"/>
      <c r="F64" s="4"/>
      <c r="G64" s="13"/>
      <c r="H64" s="13"/>
      <c r="I64" s="13"/>
      <c r="J64" s="13"/>
      <c r="K64" s="13"/>
      <c r="L64" s="13"/>
      <c r="M64" s="29"/>
      <c r="N64" s="29"/>
    </row>
    <row r="65" spans="1:14" ht="25.5" x14ac:dyDescent="0.25">
      <c r="A65" s="26"/>
      <c r="B65" s="7" t="s">
        <v>23</v>
      </c>
      <c r="C65" s="3" t="s">
        <v>19</v>
      </c>
      <c r="D65" s="3" t="s">
        <v>19</v>
      </c>
      <c r="E65" s="3" t="s">
        <v>19</v>
      </c>
      <c r="F65" s="4" t="s">
        <v>19</v>
      </c>
      <c r="G65" s="13"/>
      <c r="H65" s="13"/>
      <c r="I65" s="13"/>
      <c r="J65" s="13"/>
      <c r="K65" s="13"/>
      <c r="L65" s="13"/>
      <c r="M65" s="29"/>
      <c r="N65" s="29"/>
    </row>
    <row r="66" spans="1:14" ht="38.25" x14ac:dyDescent="0.25">
      <c r="A66" s="26"/>
      <c r="B66" s="7" t="s">
        <v>65</v>
      </c>
      <c r="C66" s="3" t="s">
        <v>19</v>
      </c>
      <c r="D66" s="3" t="s">
        <v>19</v>
      </c>
      <c r="E66" s="3" t="s">
        <v>19</v>
      </c>
      <c r="F66" s="4" t="s">
        <v>19</v>
      </c>
      <c r="G66" s="11">
        <v>2450</v>
      </c>
      <c r="H66" s="11">
        <v>2855.6</v>
      </c>
      <c r="I66" s="11">
        <v>3000</v>
      </c>
      <c r="J66" s="11">
        <v>3000</v>
      </c>
      <c r="K66" s="11">
        <v>3000</v>
      </c>
      <c r="L66" s="11">
        <v>3000</v>
      </c>
      <c r="M66" s="29"/>
      <c r="N66" s="29"/>
    </row>
    <row r="67" spans="1:14" ht="107.25" customHeight="1" x14ac:dyDescent="0.25">
      <c r="A67" s="27"/>
      <c r="B67" s="2" t="s">
        <v>46</v>
      </c>
      <c r="C67" s="3"/>
      <c r="D67" s="3"/>
      <c r="E67" s="3"/>
      <c r="F67" s="4"/>
      <c r="G67" s="11"/>
      <c r="H67" s="11"/>
      <c r="I67" s="11"/>
      <c r="J67" s="11"/>
      <c r="K67" s="11"/>
      <c r="L67" s="11"/>
      <c r="M67" s="30"/>
      <c r="N67" s="30"/>
    </row>
    <row r="68" spans="1:14" ht="38.25" customHeight="1" x14ac:dyDescent="0.25">
      <c r="A68" s="25" t="s">
        <v>32</v>
      </c>
      <c r="B68" s="7" t="s">
        <v>21</v>
      </c>
      <c r="C68" s="3">
        <v>136</v>
      </c>
      <c r="D68" s="4" t="s">
        <v>47</v>
      </c>
      <c r="E68" s="3">
        <v>0</v>
      </c>
      <c r="F68" s="4" t="s">
        <v>52</v>
      </c>
      <c r="G68" s="11">
        <v>15998</v>
      </c>
      <c r="H68" s="11">
        <v>7284.7</v>
      </c>
      <c r="I68" s="11">
        <v>2499.9</v>
      </c>
      <c r="J68" s="11">
        <v>0</v>
      </c>
      <c r="K68" s="11">
        <v>0</v>
      </c>
      <c r="L68" s="11">
        <v>0</v>
      </c>
      <c r="M68" s="28" t="s">
        <v>71</v>
      </c>
      <c r="N68" s="55" t="s">
        <v>94</v>
      </c>
    </row>
    <row r="69" spans="1:14" ht="38.25" x14ac:dyDescent="0.25">
      <c r="A69" s="26"/>
      <c r="B69" s="7" t="s">
        <v>22</v>
      </c>
      <c r="C69" s="3"/>
      <c r="D69" s="3"/>
      <c r="E69" s="3"/>
      <c r="F69" s="4"/>
      <c r="G69" s="11"/>
      <c r="H69" s="11"/>
      <c r="I69" s="11"/>
      <c r="J69" s="11"/>
      <c r="K69" s="11"/>
      <c r="L69" s="11"/>
      <c r="M69" s="29"/>
      <c r="N69" s="29"/>
    </row>
    <row r="70" spans="1:14" ht="25.5" x14ac:dyDescent="0.25">
      <c r="A70" s="26"/>
      <c r="B70" s="7" t="s">
        <v>23</v>
      </c>
      <c r="C70" s="3" t="s">
        <v>19</v>
      </c>
      <c r="D70" s="3" t="s">
        <v>19</v>
      </c>
      <c r="E70" s="3" t="s">
        <v>19</v>
      </c>
      <c r="F70" s="4" t="s">
        <v>19</v>
      </c>
      <c r="G70" s="8"/>
      <c r="H70" s="8"/>
      <c r="I70" s="21"/>
      <c r="J70" s="21"/>
      <c r="K70" s="21"/>
      <c r="L70" s="21"/>
      <c r="M70" s="29"/>
      <c r="N70" s="29"/>
    </row>
    <row r="71" spans="1:14" ht="38.25" x14ac:dyDescent="0.25">
      <c r="A71" s="26"/>
      <c r="B71" s="7" t="s">
        <v>65</v>
      </c>
      <c r="C71" s="3" t="s">
        <v>19</v>
      </c>
      <c r="D71" s="3" t="s">
        <v>19</v>
      </c>
      <c r="E71" s="3" t="s">
        <v>19</v>
      </c>
      <c r="F71" s="4" t="s">
        <v>19</v>
      </c>
      <c r="G71" s="8"/>
      <c r="H71" s="8"/>
      <c r="I71" s="21"/>
      <c r="J71" s="21"/>
      <c r="K71" s="21"/>
      <c r="L71" s="21"/>
      <c r="M71" s="29"/>
      <c r="N71" s="29"/>
    </row>
    <row r="72" spans="1:14" ht="145.5" customHeight="1" x14ac:dyDescent="0.25">
      <c r="A72" s="27"/>
      <c r="B72" s="2" t="s">
        <v>46</v>
      </c>
      <c r="C72" s="3"/>
      <c r="D72" s="3"/>
      <c r="E72" s="3"/>
      <c r="F72" s="4"/>
      <c r="G72" s="8"/>
      <c r="H72" s="8"/>
      <c r="I72" s="21"/>
      <c r="J72" s="21"/>
      <c r="K72" s="21"/>
      <c r="L72" s="21"/>
      <c r="M72" s="30"/>
      <c r="N72" s="30"/>
    </row>
    <row r="73" spans="1:14" ht="25.5" customHeight="1" x14ac:dyDescent="0.25">
      <c r="A73" s="25" t="s">
        <v>33</v>
      </c>
      <c r="B73" s="7" t="s">
        <v>21</v>
      </c>
      <c r="C73" s="3">
        <v>136</v>
      </c>
      <c r="D73" s="4" t="s">
        <v>47</v>
      </c>
      <c r="E73" s="3">
        <v>0</v>
      </c>
      <c r="F73" s="4" t="s">
        <v>47</v>
      </c>
      <c r="G73" s="11">
        <v>1000</v>
      </c>
      <c r="H73" s="11">
        <v>0</v>
      </c>
      <c r="I73" s="11">
        <v>0</v>
      </c>
      <c r="J73" s="11">
        <v>2500</v>
      </c>
      <c r="K73" s="11">
        <v>2500</v>
      </c>
      <c r="L73" s="11">
        <v>2500</v>
      </c>
      <c r="M73" s="28" t="s">
        <v>79</v>
      </c>
      <c r="N73" s="28" t="s">
        <v>87</v>
      </c>
    </row>
    <row r="74" spans="1:14" ht="38.25" x14ac:dyDescent="0.25">
      <c r="A74" s="26"/>
      <c r="B74" s="7" t="s">
        <v>22</v>
      </c>
      <c r="C74" s="3"/>
      <c r="D74" s="3"/>
      <c r="E74" s="3"/>
      <c r="F74" s="4"/>
      <c r="G74" s="8"/>
      <c r="H74" s="8"/>
      <c r="I74" s="21"/>
      <c r="J74" s="21"/>
      <c r="K74" s="21"/>
      <c r="L74" s="21"/>
      <c r="M74" s="29"/>
      <c r="N74" s="29"/>
    </row>
    <row r="75" spans="1:14" ht="25.5" x14ac:dyDescent="0.25">
      <c r="A75" s="26"/>
      <c r="B75" s="7" t="s">
        <v>23</v>
      </c>
      <c r="C75" s="3"/>
      <c r="D75" s="3"/>
      <c r="E75" s="3"/>
      <c r="F75" s="4"/>
      <c r="G75" s="8"/>
      <c r="H75" s="8"/>
      <c r="I75" s="21"/>
      <c r="J75" s="21"/>
      <c r="K75" s="21"/>
      <c r="L75" s="21"/>
      <c r="M75" s="29"/>
      <c r="N75" s="29"/>
    </row>
    <row r="76" spans="1:14" ht="38.25" x14ac:dyDescent="0.25">
      <c r="A76" s="26"/>
      <c r="B76" s="7" t="s">
        <v>65</v>
      </c>
      <c r="C76" s="3"/>
      <c r="D76" s="3"/>
      <c r="E76" s="3"/>
      <c r="F76" s="4"/>
      <c r="G76" s="8"/>
      <c r="H76" s="8"/>
      <c r="I76" s="21"/>
      <c r="J76" s="21"/>
      <c r="K76" s="21"/>
      <c r="L76" s="21"/>
      <c r="M76" s="29"/>
      <c r="N76" s="29"/>
    </row>
    <row r="77" spans="1:14" ht="70.5" customHeight="1" x14ac:dyDescent="0.25">
      <c r="A77" s="27"/>
      <c r="B77" s="2" t="s">
        <v>46</v>
      </c>
      <c r="C77" s="3"/>
      <c r="D77" s="3"/>
      <c r="E77" s="3"/>
      <c r="F77" s="4"/>
      <c r="G77" s="8"/>
      <c r="H77" s="8"/>
      <c r="I77" s="21"/>
      <c r="J77" s="21"/>
      <c r="K77" s="21"/>
      <c r="L77" s="21"/>
      <c r="M77" s="30"/>
      <c r="N77" s="30"/>
    </row>
    <row r="78" spans="1:14" ht="42.75" customHeight="1" x14ac:dyDescent="0.25">
      <c r="A78" s="25" t="s">
        <v>34</v>
      </c>
      <c r="B78" s="7" t="s">
        <v>21</v>
      </c>
      <c r="C78" s="3">
        <v>136</v>
      </c>
      <c r="D78" s="4" t="s">
        <v>47</v>
      </c>
      <c r="E78" s="3">
        <v>0</v>
      </c>
      <c r="F78" s="4">
        <v>11</v>
      </c>
      <c r="G78" s="11">
        <v>2902.5</v>
      </c>
      <c r="H78" s="11">
        <v>2781.1699999999996</v>
      </c>
      <c r="I78" s="11">
        <v>2859.5</v>
      </c>
      <c r="J78" s="11">
        <v>3495.1</v>
      </c>
      <c r="K78" s="11">
        <v>0</v>
      </c>
      <c r="L78" s="11">
        <v>0</v>
      </c>
      <c r="M78" s="28" t="s">
        <v>67</v>
      </c>
      <c r="N78" s="25" t="s">
        <v>93</v>
      </c>
    </row>
    <row r="79" spans="1:14" ht="47.25" customHeight="1" x14ac:dyDescent="0.25">
      <c r="A79" s="26"/>
      <c r="B79" s="7" t="s">
        <v>22</v>
      </c>
      <c r="C79" s="3">
        <v>136</v>
      </c>
      <c r="D79" s="4" t="s">
        <v>47</v>
      </c>
      <c r="E79" s="3">
        <v>0</v>
      </c>
      <c r="F79" s="4">
        <v>11</v>
      </c>
      <c r="G79" s="11">
        <v>0</v>
      </c>
      <c r="H79" s="11">
        <v>5174.5</v>
      </c>
      <c r="I79" s="11">
        <v>0</v>
      </c>
      <c r="J79" s="11">
        <v>12391.7</v>
      </c>
      <c r="K79" s="11">
        <v>0</v>
      </c>
      <c r="L79" s="11">
        <v>0</v>
      </c>
      <c r="M79" s="29"/>
      <c r="N79" s="26"/>
    </row>
    <row r="80" spans="1:14" ht="36" customHeight="1" x14ac:dyDescent="0.25">
      <c r="A80" s="26"/>
      <c r="B80" s="7" t="s">
        <v>23</v>
      </c>
      <c r="C80" s="3" t="s">
        <v>19</v>
      </c>
      <c r="D80" s="3" t="s">
        <v>19</v>
      </c>
      <c r="E80" s="3" t="s">
        <v>19</v>
      </c>
      <c r="F80" s="4" t="s">
        <v>19</v>
      </c>
      <c r="G80" s="8"/>
      <c r="H80" s="8"/>
      <c r="I80" s="21"/>
      <c r="J80" s="21"/>
      <c r="K80" s="21"/>
      <c r="L80" s="21"/>
      <c r="M80" s="29"/>
      <c r="N80" s="26"/>
    </row>
    <row r="81" spans="1:18" ht="47.25" customHeight="1" x14ac:dyDescent="0.25">
      <c r="A81" s="26"/>
      <c r="B81" s="7" t="s">
        <v>65</v>
      </c>
      <c r="C81" s="3" t="s">
        <v>19</v>
      </c>
      <c r="D81" s="3" t="s">
        <v>19</v>
      </c>
      <c r="E81" s="3" t="s">
        <v>19</v>
      </c>
      <c r="F81" s="4" t="s">
        <v>19</v>
      </c>
      <c r="G81" s="8"/>
      <c r="H81" s="8"/>
      <c r="I81" s="21"/>
      <c r="J81" s="21"/>
      <c r="K81" s="21"/>
      <c r="L81" s="21"/>
      <c r="M81" s="29"/>
      <c r="N81" s="26"/>
    </row>
    <row r="82" spans="1:18" ht="409.5" customHeight="1" x14ac:dyDescent="0.25">
      <c r="A82" s="27"/>
      <c r="B82" s="2" t="s">
        <v>46</v>
      </c>
      <c r="C82" s="3"/>
      <c r="D82" s="3"/>
      <c r="E82" s="3"/>
      <c r="F82" s="4"/>
      <c r="G82" s="8"/>
      <c r="H82" s="8"/>
      <c r="I82" s="21"/>
      <c r="J82" s="21"/>
      <c r="K82" s="21"/>
      <c r="L82" s="21"/>
      <c r="M82" s="30"/>
      <c r="N82" s="27"/>
    </row>
    <row r="83" spans="1:18" ht="25.5" customHeight="1" x14ac:dyDescent="0.25">
      <c r="A83" s="25" t="s">
        <v>35</v>
      </c>
      <c r="B83" s="7" t="s">
        <v>21</v>
      </c>
      <c r="C83" s="3">
        <v>136</v>
      </c>
      <c r="D83" s="4" t="s">
        <v>47</v>
      </c>
      <c r="E83" s="3">
        <v>0</v>
      </c>
      <c r="F83" s="4" t="s">
        <v>36</v>
      </c>
      <c r="G83" s="11">
        <v>235316.36</v>
      </c>
      <c r="H83" s="11">
        <v>256195.99</v>
      </c>
      <c r="I83" s="11">
        <v>237619.46336999995</v>
      </c>
      <c r="J83" s="11">
        <v>235275.9</v>
      </c>
      <c r="K83" s="11">
        <v>235873.40000000002</v>
      </c>
      <c r="L83" s="11">
        <v>236312.7</v>
      </c>
      <c r="M83" s="28" t="s">
        <v>68</v>
      </c>
      <c r="N83" s="28" t="s">
        <v>77</v>
      </c>
      <c r="O83" s="6"/>
    </row>
    <row r="84" spans="1:18" ht="38.25" x14ac:dyDescent="0.25">
      <c r="A84" s="26"/>
      <c r="B84" s="7" t="s">
        <v>22</v>
      </c>
      <c r="C84" s="3">
        <v>136</v>
      </c>
      <c r="D84" s="4" t="s">
        <v>47</v>
      </c>
      <c r="E84" s="3">
        <v>0</v>
      </c>
      <c r="F84" s="4" t="s">
        <v>36</v>
      </c>
      <c r="G84" s="11">
        <v>0</v>
      </c>
      <c r="H84" s="11">
        <v>50037.3</v>
      </c>
      <c r="I84" s="11">
        <v>0</v>
      </c>
      <c r="J84" s="11">
        <v>59721.1</v>
      </c>
      <c r="K84" s="11">
        <v>65643.899999999994</v>
      </c>
      <c r="L84" s="11">
        <v>76210.899999999994</v>
      </c>
      <c r="M84" s="29"/>
      <c r="N84" s="29"/>
    </row>
    <row r="85" spans="1:18" ht="25.5" x14ac:dyDescent="0.25">
      <c r="A85" s="26"/>
      <c r="B85" s="7" t="s">
        <v>23</v>
      </c>
      <c r="C85" s="3" t="s">
        <v>19</v>
      </c>
      <c r="D85" s="3" t="s">
        <v>19</v>
      </c>
      <c r="E85" s="3" t="s">
        <v>19</v>
      </c>
      <c r="F85" s="4" t="s">
        <v>19</v>
      </c>
      <c r="G85" s="11"/>
      <c r="H85" s="11"/>
      <c r="I85" s="15"/>
      <c r="J85" s="11"/>
      <c r="K85" s="11"/>
      <c r="L85" s="11"/>
      <c r="M85" s="29"/>
      <c r="N85" s="29"/>
    </row>
    <row r="86" spans="1:18" ht="68.25" customHeight="1" x14ac:dyDescent="0.25">
      <c r="A86" s="26"/>
      <c r="B86" s="7" t="s">
        <v>65</v>
      </c>
      <c r="C86" s="3" t="s">
        <v>19</v>
      </c>
      <c r="D86" s="3" t="s">
        <v>19</v>
      </c>
      <c r="E86" s="3" t="s">
        <v>19</v>
      </c>
      <c r="F86" s="4" t="s">
        <v>19</v>
      </c>
      <c r="G86" s="11">
        <v>50350</v>
      </c>
      <c r="H86" s="11">
        <v>89300</v>
      </c>
      <c r="I86" s="11">
        <v>129363.9</v>
      </c>
      <c r="J86" s="11">
        <v>17500</v>
      </c>
      <c r="K86" s="11">
        <v>30000</v>
      </c>
      <c r="L86" s="11">
        <v>30000</v>
      </c>
      <c r="M86" s="29"/>
      <c r="N86" s="29"/>
    </row>
    <row r="87" spans="1:18" ht="270.75" customHeight="1" x14ac:dyDescent="0.25">
      <c r="A87" s="27"/>
      <c r="B87" s="2" t="s">
        <v>46</v>
      </c>
      <c r="C87" s="3"/>
      <c r="D87" s="3"/>
      <c r="E87" s="3"/>
      <c r="F87" s="4"/>
      <c r="G87" s="11"/>
      <c r="H87" s="11"/>
      <c r="I87" s="11"/>
      <c r="J87" s="11"/>
      <c r="K87" s="11"/>
      <c r="L87" s="11"/>
      <c r="M87" s="30"/>
      <c r="N87" s="30"/>
    </row>
    <row r="88" spans="1:18" ht="25.5" customHeight="1" x14ac:dyDescent="0.25">
      <c r="A88" s="25" t="s">
        <v>37</v>
      </c>
      <c r="B88" s="7" t="s">
        <v>21</v>
      </c>
      <c r="C88" s="3">
        <v>136</v>
      </c>
      <c r="D88" s="4" t="s">
        <v>47</v>
      </c>
      <c r="E88" s="3">
        <v>0</v>
      </c>
      <c r="F88" s="4" t="s">
        <v>38</v>
      </c>
      <c r="G88" s="11">
        <v>10190.950000000001</v>
      </c>
      <c r="H88" s="11">
        <v>15000</v>
      </c>
      <c r="I88" s="11">
        <v>33010</v>
      </c>
      <c r="J88" s="11">
        <v>45424</v>
      </c>
      <c r="K88" s="11">
        <v>37987</v>
      </c>
      <c r="L88" s="11">
        <v>37987</v>
      </c>
      <c r="M88" s="28" t="s">
        <v>73</v>
      </c>
      <c r="N88" s="28" t="s">
        <v>91</v>
      </c>
      <c r="P88" s="5"/>
      <c r="Q88" s="5"/>
      <c r="R88" s="5"/>
    </row>
    <row r="89" spans="1:18" ht="38.25" x14ac:dyDescent="0.25">
      <c r="A89" s="26"/>
      <c r="B89" s="7" t="s">
        <v>22</v>
      </c>
      <c r="C89" s="3"/>
      <c r="D89" s="3"/>
      <c r="E89" s="3"/>
      <c r="F89" s="4"/>
      <c r="G89" s="8"/>
      <c r="H89" s="8"/>
      <c r="I89" s="21"/>
      <c r="J89" s="21"/>
      <c r="K89" s="21"/>
      <c r="L89" s="21"/>
      <c r="M89" s="29"/>
      <c r="N89" s="29"/>
      <c r="P89" s="5"/>
      <c r="Q89" s="5"/>
      <c r="R89" s="5"/>
    </row>
    <row r="90" spans="1:18" ht="25.5" x14ac:dyDescent="0.25">
      <c r="A90" s="26"/>
      <c r="B90" s="7" t="s">
        <v>23</v>
      </c>
      <c r="C90" s="3" t="s">
        <v>19</v>
      </c>
      <c r="D90" s="3" t="s">
        <v>19</v>
      </c>
      <c r="E90" s="3" t="s">
        <v>19</v>
      </c>
      <c r="F90" s="4" t="s">
        <v>19</v>
      </c>
      <c r="G90" s="8"/>
      <c r="H90" s="8"/>
      <c r="I90" s="21"/>
      <c r="J90" s="21"/>
      <c r="K90" s="21"/>
      <c r="L90" s="21"/>
      <c r="M90" s="29"/>
      <c r="N90" s="29"/>
      <c r="P90" s="5"/>
      <c r="Q90" s="5"/>
      <c r="R90" s="5"/>
    </row>
    <row r="91" spans="1:18" ht="38.25" x14ac:dyDescent="0.25">
      <c r="A91" s="26"/>
      <c r="B91" s="7" t="s">
        <v>65</v>
      </c>
      <c r="C91" s="3" t="s">
        <v>19</v>
      </c>
      <c r="D91" s="3" t="s">
        <v>19</v>
      </c>
      <c r="E91" s="3" t="s">
        <v>19</v>
      </c>
      <c r="F91" s="4" t="s">
        <v>19</v>
      </c>
      <c r="G91" s="8"/>
      <c r="H91" s="8"/>
      <c r="I91" s="21"/>
      <c r="J91" s="21"/>
      <c r="K91" s="21"/>
      <c r="L91" s="21"/>
      <c r="M91" s="29"/>
      <c r="N91" s="29"/>
      <c r="P91" s="5"/>
    </row>
    <row r="92" spans="1:18" ht="96.75" customHeight="1" x14ac:dyDescent="0.25">
      <c r="A92" s="27"/>
      <c r="B92" s="2" t="s">
        <v>46</v>
      </c>
      <c r="C92" s="3"/>
      <c r="D92" s="3"/>
      <c r="E92" s="3"/>
      <c r="F92" s="4"/>
      <c r="G92" s="8"/>
      <c r="H92" s="8"/>
      <c r="I92" s="21"/>
      <c r="J92" s="21"/>
      <c r="K92" s="21"/>
      <c r="L92" s="21"/>
      <c r="M92" s="30"/>
      <c r="N92" s="30"/>
    </row>
    <row r="93" spans="1:18" ht="25.5" customHeight="1" x14ac:dyDescent="0.25">
      <c r="A93" s="25" t="s">
        <v>39</v>
      </c>
      <c r="B93" s="7" t="s">
        <v>21</v>
      </c>
      <c r="C93" s="3">
        <v>136</v>
      </c>
      <c r="D93" s="4" t="s">
        <v>47</v>
      </c>
      <c r="E93" s="3">
        <v>0</v>
      </c>
      <c r="F93" s="4" t="s">
        <v>40</v>
      </c>
      <c r="G93" s="11">
        <v>0</v>
      </c>
      <c r="H93" s="11">
        <v>0</v>
      </c>
      <c r="I93" s="11">
        <v>0</v>
      </c>
      <c r="J93" s="14">
        <v>0</v>
      </c>
      <c r="K93" s="14">
        <v>0</v>
      </c>
      <c r="L93" s="14">
        <v>0</v>
      </c>
      <c r="M93" s="28" t="s">
        <v>67</v>
      </c>
      <c r="N93" s="55" t="s">
        <v>92</v>
      </c>
    </row>
    <row r="94" spans="1:18" ht="38.25" x14ac:dyDescent="0.25">
      <c r="A94" s="26"/>
      <c r="B94" s="7" t="s">
        <v>22</v>
      </c>
      <c r="C94" s="3"/>
      <c r="D94" s="3"/>
      <c r="E94" s="3"/>
      <c r="F94" s="4"/>
      <c r="G94" s="8"/>
      <c r="H94" s="8"/>
      <c r="I94" s="21"/>
      <c r="J94" s="21"/>
      <c r="K94" s="21"/>
      <c r="L94" s="21"/>
      <c r="M94" s="29"/>
      <c r="N94" s="56"/>
    </row>
    <row r="95" spans="1:18" ht="25.5" x14ac:dyDescent="0.25">
      <c r="A95" s="26"/>
      <c r="B95" s="7" t="s">
        <v>23</v>
      </c>
      <c r="C95" s="3" t="s">
        <v>19</v>
      </c>
      <c r="D95" s="3" t="s">
        <v>19</v>
      </c>
      <c r="E95" s="3" t="s">
        <v>19</v>
      </c>
      <c r="F95" s="4" t="s">
        <v>19</v>
      </c>
      <c r="G95" s="8"/>
      <c r="H95" s="8"/>
      <c r="I95" s="21"/>
      <c r="J95" s="21"/>
      <c r="K95" s="21"/>
      <c r="L95" s="21"/>
      <c r="M95" s="29"/>
      <c r="N95" s="56"/>
    </row>
    <row r="96" spans="1:18" ht="39" customHeight="1" x14ac:dyDescent="0.25">
      <c r="A96" s="26"/>
      <c r="B96" s="7" t="s">
        <v>65</v>
      </c>
      <c r="C96" s="3" t="s">
        <v>19</v>
      </c>
      <c r="D96" s="3" t="s">
        <v>19</v>
      </c>
      <c r="E96" s="3" t="s">
        <v>19</v>
      </c>
      <c r="F96" s="4" t="s">
        <v>19</v>
      </c>
      <c r="G96" s="8"/>
      <c r="H96" s="8"/>
      <c r="I96" s="21"/>
      <c r="J96" s="21"/>
      <c r="K96" s="21"/>
      <c r="L96" s="21"/>
      <c r="M96" s="29"/>
      <c r="N96" s="56"/>
    </row>
    <row r="97" spans="1:17" ht="72.75" customHeight="1" x14ac:dyDescent="0.25">
      <c r="A97" s="27"/>
      <c r="B97" s="2" t="s">
        <v>46</v>
      </c>
      <c r="C97" s="3"/>
      <c r="D97" s="3"/>
      <c r="E97" s="3"/>
      <c r="F97" s="4"/>
      <c r="G97" s="8"/>
      <c r="H97" s="8"/>
      <c r="I97" s="21"/>
      <c r="J97" s="21"/>
      <c r="K97" s="21"/>
      <c r="L97" s="21"/>
      <c r="M97" s="30"/>
      <c r="N97" s="57"/>
    </row>
    <row r="98" spans="1:17" ht="25.5" x14ac:dyDescent="0.25">
      <c r="A98" s="25" t="s">
        <v>59</v>
      </c>
      <c r="B98" s="7" t="s">
        <v>21</v>
      </c>
      <c r="C98" s="3"/>
      <c r="D98" s="3"/>
      <c r="E98" s="3"/>
      <c r="F98" s="4"/>
      <c r="G98" s="11">
        <f>G48+G53+G58+G63+G68+G73+G78+G83+G88+G93</f>
        <v>318260.2</v>
      </c>
      <c r="H98" s="11">
        <f>H48+H53+H58+H63+H68+H73+H78+H83+H88+H93</f>
        <v>305732.45999999996</v>
      </c>
      <c r="I98" s="11">
        <f t="shared" ref="I98:L98" si="4">I48+I53+I58+I63+I68+I73+I78+I83+I88+I93</f>
        <v>302165.96336999995</v>
      </c>
      <c r="J98" s="11">
        <f t="shared" si="4"/>
        <v>326697</v>
      </c>
      <c r="K98" s="11">
        <f t="shared" si="4"/>
        <v>294010.40000000002</v>
      </c>
      <c r="L98" s="11">
        <f t="shared" si="4"/>
        <v>294449.7</v>
      </c>
      <c r="M98" s="28"/>
      <c r="N98" s="28" t="s">
        <v>19</v>
      </c>
      <c r="O98" s="5"/>
      <c r="P98" s="5"/>
      <c r="Q98" s="5"/>
    </row>
    <row r="99" spans="1:17" ht="38.25" x14ac:dyDescent="0.25">
      <c r="A99" s="26"/>
      <c r="B99" s="7" t="s">
        <v>22</v>
      </c>
      <c r="C99" s="3"/>
      <c r="D99" s="3"/>
      <c r="E99" s="3"/>
      <c r="F99" s="4"/>
      <c r="G99" s="11">
        <f>G49+G54+G59+G64+G69+G74++G79+G84+G89+G94</f>
        <v>0</v>
      </c>
      <c r="H99" s="11">
        <f>H49+H54+H59+H64+H69+H74++H79+H84+H89+H94</f>
        <v>55211.8</v>
      </c>
      <c r="I99" s="11">
        <f>I49+I54+I59+I64+I69+I74++I79+I84+I89+I94</f>
        <v>0</v>
      </c>
      <c r="J99" s="11">
        <f t="shared" ref="J99:L99" si="5">J49+J54+J59+J64+J69+J74++J79+J84+J89+J94</f>
        <v>72112.800000000003</v>
      </c>
      <c r="K99" s="11">
        <f t="shared" si="5"/>
        <v>65643.899999999994</v>
      </c>
      <c r="L99" s="11">
        <f t="shared" si="5"/>
        <v>76210.899999999994</v>
      </c>
      <c r="M99" s="29"/>
      <c r="N99" s="29"/>
      <c r="O99" s="5"/>
      <c r="P99" s="5"/>
      <c r="Q99" s="5"/>
    </row>
    <row r="100" spans="1:17" ht="25.5" x14ac:dyDescent="0.25">
      <c r="A100" s="26"/>
      <c r="B100" s="7" t="s">
        <v>23</v>
      </c>
      <c r="C100" s="3" t="s">
        <v>19</v>
      </c>
      <c r="D100" s="3" t="s">
        <v>19</v>
      </c>
      <c r="E100" s="3" t="s">
        <v>19</v>
      </c>
      <c r="F100" s="4" t="s">
        <v>19</v>
      </c>
      <c r="G100" s="11"/>
      <c r="H100" s="11"/>
      <c r="I100" s="11"/>
      <c r="J100" s="11"/>
      <c r="K100" s="11"/>
      <c r="L100" s="11"/>
      <c r="M100" s="29"/>
      <c r="N100" s="29"/>
    </row>
    <row r="101" spans="1:17" ht="38.25" x14ac:dyDescent="0.25">
      <c r="A101" s="26"/>
      <c r="B101" s="7" t="s">
        <v>65</v>
      </c>
      <c r="C101" s="3" t="s">
        <v>19</v>
      </c>
      <c r="D101" s="3" t="s">
        <v>19</v>
      </c>
      <c r="E101" s="3" t="s">
        <v>19</v>
      </c>
      <c r="F101" s="4" t="s">
        <v>19</v>
      </c>
      <c r="G101" s="11">
        <f>G51+G56+G61+G66+G71+G76+G81+G86+G91+G96</f>
        <v>68500</v>
      </c>
      <c r="H101" s="11">
        <f>H51+H56+H61+H66+H71+H76+H81+H86+H91+H96</f>
        <v>116377.60000000001</v>
      </c>
      <c r="I101" s="11">
        <f t="shared" ref="I101:L101" si="6">I51+I56+I61+I66+I71+I76+I81+I86+I91+I96</f>
        <v>143563.9</v>
      </c>
      <c r="J101" s="11">
        <f t="shared" si="6"/>
        <v>31600</v>
      </c>
      <c r="K101" s="11">
        <f t="shared" si="6"/>
        <v>44200</v>
      </c>
      <c r="L101" s="11">
        <f t="shared" si="6"/>
        <v>44000</v>
      </c>
      <c r="M101" s="29"/>
      <c r="N101" s="29"/>
    </row>
    <row r="102" spans="1:17" ht="25.5" x14ac:dyDescent="0.25">
      <c r="A102" s="27"/>
      <c r="B102" s="2" t="s">
        <v>46</v>
      </c>
      <c r="C102" s="3"/>
      <c r="D102" s="3"/>
      <c r="E102" s="3"/>
      <c r="F102" s="3"/>
      <c r="G102" s="11">
        <f>G97+G92+G87+G82+G77+G72+G67+G62+G57+G52</f>
        <v>0</v>
      </c>
      <c r="H102" s="11">
        <f t="shared" ref="H102:L102" si="7">H97+H92+H87+H82+H77+H72+H67+H62+H57+H52</f>
        <v>0</v>
      </c>
      <c r="I102" s="11">
        <f t="shared" si="7"/>
        <v>0</v>
      </c>
      <c r="J102" s="11">
        <f t="shared" si="7"/>
        <v>0</v>
      </c>
      <c r="K102" s="11">
        <f t="shared" si="7"/>
        <v>0</v>
      </c>
      <c r="L102" s="11">
        <f t="shared" si="7"/>
        <v>0</v>
      </c>
      <c r="M102" s="30"/>
      <c r="N102" s="30"/>
    </row>
    <row r="103" spans="1:17" ht="29.25" customHeight="1" x14ac:dyDescent="0.25">
      <c r="A103" s="39" t="s">
        <v>41</v>
      </c>
      <c r="B103" s="39"/>
      <c r="C103" s="39"/>
      <c r="D103" s="39"/>
      <c r="E103" s="39"/>
      <c r="F103" s="39"/>
      <c r="G103" s="39"/>
      <c r="H103" s="39"/>
      <c r="I103" s="39"/>
      <c r="J103" s="39"/>
      <c r="K103" s="39"/>
      <c r="L103" s="39"/>
      <c r="M103" s="39"/>
      <c r="N103" s="39"/>
    </row>
    <row r="104" spans="1:17" ht="33" customHeight="1" x14ac:dyDescent="0.25">
      <c r="A104" s="25" t="s">
        <v>42</v>
      </c>
      <c r="B104" s="7" t="s">
        <v>21</v>
      </c>
      <c r="C104" s="3"/>
      <c r="D104" s="3"/>
      <c r="E104" s="3"/>
      <c r="F104" s="3"/>
      <c r="G104" s="8"/>
      <c r="H104" s="8"/>
      <c r="I104" s="21"/>
      <c r="J104" s="21"/>
      <c r="K104" s="21"/>
      <c r="L104" s="21"/>
      <c r="M104" s="28" t="s">
        <v>69</v>
      </c>
      <c r="N104" s="28" t="s">
        <v>43</v>
      </c>
    </row>
    <row r="105" spans="1:17" ht="38.25" x14ac:dyDescent="0.25">
      <c r="A105" s="26"/>
      <c r="B105" s="7" t="s">
        <v>22</v>
      </c>
      <c r="C105" s="3"/>
      <c r="D105" s="3"/>
      <c r="E105" s="3"/>
      <c r="F105" s="3"/>
      <c r="G105" s="8"/>
      <c r="H105" s="8"/>
      <c r="I105" s="21"/>
      <c r="J105" s="21"/>
      <c r="K105" s="21"/>
      <c r="L105" s="21"/>
      <c r="M105" s="29"/>
      <c r="N105" s="29"/>
    </row>
    <row r="106" spans="1:17" ht="36" customHeight="1" x14ac:dyDescent="0.25">
      <c r="A106" s="26"/>
      <c r="B106" s="7" t="s">
        <v>23</v>
      </c>
      <c r="C106" s="3" t="s">
        <v>19</v>
      </c>
      <c r="D106" s="3" t="s">
        <v>19</v>
      </c>
      <c r="E106" s="3" t="s">
        <v>19</v>
      </c>
      <c r="F106" s="3" t="s">
        <v>19</v>
      </c>
      <c r="G106" s="8"/>
      <c r="H106" s="8"/>
      <c r="I106" s="21"/>
      <c r="J106" s="21"/>
      <c r="K106" s="21"/>
      <c r="L106" s="21"/>
      <c r="M106" s="29"/>
      <c r="N106" s="29"/>
    </row>
    <row r="107" spans="1:17" ht="45.75" customHeight="1" x14ac:dyDescent="0.25">
      <c r="A107" s="26"/>
      <c r="B107" s="7" t="s">
        <v>65</v>
      </c>
      <c r="C107" s="3" t="s">
        <v>19</v>
      </c>
      <c r="D107" s="3" t="s">
        <v>19</v>
      </c>
      <c r="E107" s="3" t="s">
        <v>19</v>
      </c>
      <c r="F107" s="3" t="s">
        <v>19</v>
      </c>
      <c r="G107" s="11">
        <v>1400</v>
      </c>
      <c r="H107" s="11">
        <v>6513.4299999999994</v>
      </c>
      <c r="I107" s="11">
        <v>1400</v>
      </c>
      <c r="J107" s="11">
        <v>1400</v>
      </c>
      <c r="K107" s="11">
        <v>1400</v>
      </c>
      <c r="L107" s="11">
        <v>1400</v>
      </c>
      <c r="M107" s="29"/>
      <c r="N107" s="29"/>
    </row>
    <row r="108" spans="1:17" ht="119.25" customHeight="1" x14ac:dyDescent="0.25">
      <c r="A108" s="27"/>
      <c r="B108" s="2" t="s">
        <v>46</v>
      </c>
      <c r="C108" s="3"/>
      <c r="D108" s="3"/>
      <c r="E108" s="3"/>
      <c r="F108" s="3"/>
      <c r="G108" s="11"/>
      <c r="H108" s="11"/>
      <c r="I108" s="11"/>
      <c r="J108" s="11"/>
      <c r="K108" s="11"/>
      <c r="L108" s="11"/>
      <c r="M108" s="30"/>
      <c r="N108" s="30"/>
    </row>
    <row r="109" spans="1:17" ht="25.5" customHeight="1" x14ac:dyDescent="0.25">
      <c r="A109" s="25" t="s">
        <v>56</v>
      </c>
      <c r="B109" s="7" t="s">
        <v>21</v>
      </c>
      <c r="C109" s="3">
        <v>136</v>
      </c>
      <c r="D109" s="4" t="s">
        <v>47</v>
      </c>
      <c r="E109" s="3">
        <v>0</v>
      </c>
      <c r="F109" s="3">
        <v>10</v>
      </c>
      <c r="G109" s="11">
        <v>9990.1</v>
      </c>
      <c r="H109" s="11">
        <v>4844.8999999999996</v>
      </c>
      <c r="I109" s="11">
        <v>10000</v>
      </c>
      <c r="J109" s="11">
        <v>40386.6</v>
      </c>
      <c r="K109" s="11">
        <v>12100</v>
      </c>
      <c r="L109" s="11">
        <v>12100</v>
      </c>
      <c r="M109" s="28" t="s">
        <v>66</v>
      </c>
      <c r="N109" s="28" t="s">
        <v>90</v>
      </c>
    </row>
    <row r="110" spans="1:17" ht="38.25" x14ac:dyDescent="0.25">
      <c r="A110" s="26"/>
      <c r="B110" s="7" t="s">
        <v>22</v>
      </c>
      <c r="C110" s="3"/>
      <c r="D110" s="3"/>
      <c r="E110" s="3"/>
      <c r="F110" s="3"/>
      <c r="G110" s="8"/>
      <c r="H110" s="8"/>
      <c r="I110" s="21"/>
      <c r="J110" s="21"/>
      <c r="K110" s="21"/>
      <c r="L110" s="21"/>
      <c r="M110" s="29"/>
      <c r="N110" s="29"/>
    </row>
    <row r="111" spans="1:17" ht="25.5" x14ac:dyDescent="0.25">
      <c r="A111" s="26"/>
      <c r="B111" s="7" t="s">
        <v>23</v>
      </c>
      <c r="C111" s="3" t="s">
        <v>19</v>
      </c>
      <c r="D111" s="3" t="s">
        <v>19</v>
      </c>
      <c r="E111" s="3" t="s">
        <v>19</v>
      </c>
      <c r="F111" s="3" t="s">
        <v>19</v>
      </c>
      <c r="G111" s="8"/>
      <c r="H111" s="8"/>
      <c r="I111" s="21"/>
      <c r="J111" s="21"/>
      <c r="K111" s="21"/>
      <c r="L111" s="21"/>
      <c r="M111" s="29"/>
      <c r="N111" s="29"/>
    </row>
    <row r="112" spans="1:17" ht="38.25" x14ac:dyDescent="0.25">
      <c r="A112" s="26"/>
      <c r="B112" s="7" t="s">
        <v>65</v>
      </c>
      <c r="C112" s="3" t="s">
        <v>19</v>
      </c>
      <c r="D112" s="3" t="s">
        <v>19</v>
      </c>
      <c r="E112" s="3" t="s">
        <v>19</v>
      </c>
      <c r="F112" s="3" t="s">
        <v>19</v>
      </c>
      <c r="G112" s="8"/>
      <c r="H112" s="8"/>
      <c r="I112" s="21"/>
      <c r="J112" s="21"/>
      <c r="K112" s="21"/>
      <c r="L112" s="21"/>
      <c r="M112" s="29"/>
      <c r="N112" s="29"/>
    </row>
    <row r="113" spans="1:18" ht="25.5" x14ac:dyDescent="0.25">
      <c r="A113" s="27"/>
      <c r="B113" s="2" t="s">
        <v>46</v>
      </c>
      <c r="C113" s="3"/>
      <c r="D113" s="3"/>
      <c r="E113" s="3"/>
      <c r="F113" s="3"/>
      <c r="G113" s="8"/>
      <c r="H113" s="8"/>
      <c r="I113" s="21"/>
      <c r="J113" s="21"/>
      <c r="K113" s="21"/>
      <c r="L113" s="21"/>
      <c r="M113" s="30"/>
      <c r="N113" s="30"/>
    </row>
    <row r="114" spans="1:18" ht="25.5" x14ac:dyDescent="0.25">
      <c r="A114" s="25" t="s">
        <v>58</v>
      </c>
      <c r="B114" s="7" t="s">
        <v>21</v>
      </c>
      <c r="C114" s="3"/>
      <c r="D114" s="3"/>
      <c r="E114" s="3"/>
      <c r="F114" s="3"/>
      <c r="G114" s="11">
        <v>9990.1</v>
      </c>
      <c r="H114" s="11">
        <f>H104+H109</f>
        <v>4844.8999999999996</v>
      </c>
      <c r="I114" s="11">
        <f t="shared" ref="I114:L114" si="8">I104+I109</f>
        <v>10000</v>
      </c>
      <c r="J114" s="11">
        <f t="shared" si="8"/>
        <v>40386.6</v>
      </c>
      <c r="K114" s="11">
        <f t="shared" si="8"/>
        <v>12100</v>
      </c>
      <c r="L114" s="11">
        <f t="shared" si="8"/>
        <v>12100</v>
      </c>
      <c r="M114" s="28"/>
      <c r="N114" s="28" t="s">
        <v>19</v>
      </c>
    </row>
    <row r="115" spans="1:18" ht="38.25" x14ac:dyDescent="0.25">
      <c r="A115" s="26"/>
      <c r="B115" s="7" t="s">
        <v>22</v>
      </c>
      <c r="C115" s="3"/>
      <c r="D115" s="3"/>
      <c r="E115" s="3"/>
      <c r="F115" s="3"/>
      <c r="G115" s="11"/>
      <c r="H115" s="11"/>
      <c r="I115" s="11"/>
      <c r="J115" s="11"/>
      <c r="K115" s="11"/>
      <c r="L115" s="11"/>
      <c r="M115" s="29"/>
      <c r="N115" s="29"/>
    </row>
    <row r="116" spans="1:18" ht="25.5" x14ac:dyDescent="0.25">
      <c r="A116" s="26"/>
      <c r="B116" s="7" t="s">
        <v>23</v>
      </c>
      <c r="C116" s="3" t="s">
        <v>19</v>
      </c>
      <c r="D116" s="3" t="s">
        <v>19</v>
      </c>
      <c r="E116" s="3" t="s">
        <v>19</v>
      </c>
      <c r="F116" s="3" t="s">
        <v>19</v>
      </c>
      <c r="G116" s="11"/>
      <c r="H116" s="11"/>
      <c r="I116" s="11"/>
      <c r="J116" s="11"/>
      <c r="K116" s="11"/>
      <c r="L116" s="11"/>
      <c r="M116" s="29"/>
      <c r="N116" s="29"/>
    </row>
    <row r="117" spans="1:18" ht="38.25" x14ac:dyDescent="0.25">
      <c r="A117" s="26"/>
      <c r="B117" s="7" t="s">
        <v>65</v>
      </c>
      <c r="C117" s="3" t="s">
        <v>19</v>
      </c>
      <c r="D117" s="3" t="s">
        <v>19</v>
      </c>
      <c r="E117" s="3" t="s">
        <v>19</v>
      </c>
      <c r="F117" s="3" t="s">
        <v>19</v>
      </c>
      <c r="G117" s="11">
        <v>1400</v>
      </c>
      <c r="H117" s="11">
        <f>H107+H112</f>
        <v>6513.4299999999994</v>
      </c>
      <c r="I117" s="11">
        <f t="shared" ref="I117:J117" si="9">I107+I112</f>
        <v>1400</v>
      </c>
      <c r="J117" s="11">
        <f t="shared" si="9"/>
        <v>1400</v>
      </c>
      <c r="K117" s="11">
        <v>1400</v>
      </c>
      <c r="L117" s="11">
        <v>1400</v>
      </c>
      <c r="M117" s="29"/>
      <c r="N117" s="29"/>
    </row>
    <row r="118" spans="1:18" ht="25.5" x14ac:dyDescent="0.25">
      <c r="A118" s="27"/>
      <c r="B118" s="2" t="s">
        <v>46</v>
      </c>
      <c r="C118" s="3"/>
      <c r="D118" s="3"/>
      <c r="E118" s="3"/>
      <c r="F118" s="3"/>
      <c r="G118" s="11"/>
      <c r="H118" s="11"/>
      <c r="I118" s="11"/>
      <c r="J118" s="11"/>
      <c r="K118" s="11"/>
      <c r="L118" s="11"/>
      <c r="M118" s="30"/>
      <c r="N118" s="30"/>
    </row>
    <row r="119" spans="1:18" ht="25.5" x14ac:dyDescent="0.25">
      <c r="A119" s="54" t="s">
        <v>57</v>
      </c>
      <c r="B119" s="7" t="s">
        <v>21</v>
      </c>
      <c r="C119" s="3"/>
      <c r="D119" s="3"/>
      <c r="E119" s="3"/>
      <c r="F119" s="3"/>
      <c r="G119" s="11">
        <f>G42+G98+G114</f>
        <v>3305467.9000000004</v>
      </c>
      <c r="H119" s="11">
        <f>H42+H98+H114-0.06</f>
        <v>3477410.5</v>
      </c>
      <c r="I119" s="11">
        <f>I42+I98+I114</f>
        <v>3714146.6309399996</v>
      </c>
      <c r="J119" s="11">
        <f>J42+J98+J114</f>
        <v>4526409.2799999993</v>
      </c>
      <c r="K119" s="11">
        <f t="shared" ref="K119:L119" si="10">K42+K98+K114</f>
        <v>4250810.2</v>
      </c>
      <c r="L119" s="11">
        <f t="shared" si="10"/>
        <v>4422886.5</v>
      </c>
      <c r="M119" s="28"/>
      <c r="N119" s="28" t="s">
        <v>19</v>
      </c>
      <c r="O119" s="5"/>
      <c r="P119" s="5"/>
      <c r="Q119" s="5"/>
      <c r="R119" s="5"/>
    </row>
    <row r="120" spans="1:18" ht="38.25" x14ac:dyDescent="0.25">
      <c r="A120" s="54"/>
      <c r="B120" s="7" t="s">
        <v>22</v>
      </c>
      <c r="C120" s="3"/>
      <c r="D120" s="3"/>
      <c r="E120" s="3"/>
      <c r="F120" s="3"/>
      <c r="G120" s="11">
        <f>G43+G99+G115</f>
        <v>0</v>
      </c>
      <c r="H120" s="11">
        <f>H43+H99+H115</f>
        <v>55211.8</v>
      </c>
      <c r="I120" s="11">
        <f t="shared" ref="I120:L120" si="11">I43+I99+I115</f>
        <v>38497.4</v>
      </c>
      <c r="J120" s="11">
        <f t="shared" si="11"/>
        <v>196417.3</v>
      </c>
      <c r="K120" s="11">
        <f t="shared" si="11"/>
        <v>197104.2</v>
      </c>
      <c r="L120" s="11">
        <f t="shared" si="11"/>
        <v>208764.9</v>
      </c>
      <c r="M120" s="29"/>
      <c r="N120" s="29"/>
      <c r="O120" s="5"/>
      <c r="P120" s="5"/>
      <c r="Q120" s="5"/>
      <c r="R120" s="5"/>
    </row>
    <row r="121" spans="1:18" ht="25.5" x14ac:dyDescent="0.25">
      <c r="A121" s="54"/>
      <c r="B121" s="7" t="s">
        <v>23</v>
      </c>
      <c r="C121" s="3" t="s">
        <v>19</v>
      </c>
      <c r="D121" s="3" t="s">
        <v>19</v>
      </c>
      <c r="E121" s="3" t="s">
        <v>19</v>
      </c>
      <c r="F121" s="3" t="s">
        <v>19</v>
      </c>
      <c r="G121" s="11"/>
      <c r="H121" s="11"/>
      <c r="I121" s="11"/>
      <c r="J121" s="11"/>
      <c r="K121" s="11"/>
      <c r="L121" s="11"/>
      <c r="M121" s="29"/>
      <c r="N121" s="29"/>
      <c r="O121" s="5"/>
      <c r="P121" s="5"/>
      <c r="Q121" s="5"/>
      <c r="R121" s="5"/>
    </row>
    <row r="122" spans="1:18" ht="38.25" x14ac:dyDescent="0.25">
      <c r="A122" s="54"/>
      <c r="B122" s="7" t="s">
        <v>65</v>
      </c>
      <c r="C122" s="3" t="s">
        <v>19</v>
      </c>
      <c r="D122" s="3" t="s">
        <v>19</v>
      </c>
      <c r="E122" s="3" t="s">
        <v>19</v>
      </c>
      <c r="F122" s="3" t="s">
        <v>19</v>
      </c>
      <c r="G122" s="11">
        <f>G45+G101+G117</f>
        <v>70000</v>
      </c>
      <c r="H122" s="11">
        <f t="shared" ref="H122:K122" si="12">H45+H101+H117</f>
        <v>133700.23000000001</v>
      </c>
      <c r="I122" s="11">
        <f t="shared" si="12"/>
        <v>155263.9</v>
      </c>
      <c r="J122" s="11">
        <f>J45+J101+J117</f>
        <v>43300</v>
      </c>
      <c r="K122" s="11">
        <f t="shared" si="12"/>
        <v>55900</v>
      </c>
      <c r="L122" s="11">
        <f>L45+L101+L117</f>
        <v>55700</v>
      </c>
      <c r="M122" s="29"/>
      <c r="N122" s="29"/>
      <c r="O122" s="5"/>
      <c r="P122" s="5"/>
      <c r="Q122" s="5"/>
      <c r="R122" s="5"/>
    </row>
    <row r="123" spans="1:18" ht="25.5" x14ac:dyDescent="0.25">
      <c r="A123" s="54"/>
      <c r="B123" s="2" t="s">
        <v>46</v>
      </c>
      <c r="C123" s="9"/>
      <c r="D123" s="9"/>
      <c r="E123" s="9"/>
      <c r="F123" s="9"/>
      <c r="G123" s="11">
        <f>G46+G118</f>
        <v>0</v>
      </c>
      <c r="H123" s="11">
        <f t="shared" ref="H123:L123" si="13">H46+H118</f>
        <v>500</v>
      </c>
      <c r="I123" s="11">
        <f t="shared" si="13"/>
        <v>259.5</v>
      </c>
      <c r="J123" s="11">
        <f t="shared" si="13"/>
        <v>416</v>
      </c>
      <c r="K123" s="11">
        <f t="shared" si="13"/>
        <v>409</v>
      </c>
      <c r="L123" s="11">
        <f t="shared" si="13"/>
        <v>409</v>
      </c>
      <c r="M123" s="30"/>
      <c r="N123" s="30"/>
    </row>
    <row r="125" spans="1:18" x14ac:dyDescent="0.25">
      <c r="G125" s="16"/>
      <c r="H125" s="16"/>
      <c r="I125" s="16"/>
      <c r="J125" s="16"/>
      <c r="K125" s="16"/>
      <c r="L125" s="16"/>
    </row>
    <row r="126" spans="1:18" x14ac:dyDescent="0.25">
      <c r="G126" s="16"/>
      <c r="H126" s="16"/>
      <c r="I126" s="18"/>
      <c r="J126" s="16"/>
      <c r="K126" s="16"/>
      <c r="L126" s="16"/>
    </row>
    <row r="127" spans="1:18" x14ac:dyDescent="0.25">
      <c r="I127" s="20"/>
      <c r="J127" s="19"/>
      <c r="K127" s="19"/>
      <c r="L127" s="19"/>
    </row>
    <row r="129" spans="9:12" s="1" customFormat="1" x14ac:dyDescent="0.25">
      <c r="I129" s="19"/>
      <c r="J129" s="19"/>
      <c r="K129" s="19"/>
      <c r="L129" s="19"/>
    </row>
  </sheetData>
  <autoFilter ref="A8:N14"/>
  <mergeCells count="80">
    <mergeCell ref="M4:M7"/>
    <mergeCell ref="N4:N7"/>
    <mergeCell ref="A119:A123"/>
    <mergeCell ref="M119:M123"/>
    <mergeCell ref="N119:N123"/>
    <mergeCell ref="A109:A113"/>
    <mergeCell ref="M109:M113"/>
    <mergeCell ref="N109:N113"/>
    <mergeCell ref="A114:A118"/>
    <mergeCell ref="M114:M118"/>
    <mergeCell ref="N114:N118"/>
    <mergeCell ref="A93:A97"/>
    <mergeCell ref="M93:M97"/>
    <mergeCell ref="N93:N97"/>
    <mergeCell ref="A104:A108"/>
    <mergeCell ref="M104:M108"/>
    <mergeCell ref="N104:N108"/>
    <mergeCell ref="A103:N103"/>
    <mergeCell ref="A98:A102"/>
    <mergeCell ref="M98:M102"/>
    <mergeCell ref="N98:N102"/>
    <mergeCell ref="B5:B7"/>
    <mergeCell ref="C5:F6"/>
    <mergeCell ref="A4:A7"/>
    <mergeCell ref="B4:L4"/>
    <mergeCell ref="G5:L6"/>
    <mergeCell ref="A9:N9"/>
    <mergeCell ref="A10:N10"/>
    <mergeCell ref="A11:A15"/>
    <mergeCell ref="A16:A20"/>
    <mergeCell ref="N11:N15"/>
    <mergeCell ref="N16:N20"/>
    <mergeCell ref="M16:M20"/>
    <mergeCell ref="M11:M15"/>
    <mergeCell ref="B21:B22"/>
    <mergeCell ref="M21:M26"/>
    <mergeCell ref="A21:A26"/>
    <mergeCell ref="N21:N26"/>
    <mergeCell ref="A27:A31"/>
    <mergeCell ref="N27:N31"/>
    <mergeCell ref="M27:M31"/>
    <mergeCell ref="N48:N52"/>
    <mergeCell ref="A32:A36"/>
    <mergeCell ref="M32:M36"/>
    <mergeCell ref="N32:N36"/>
    <mergeCell ref="A37:A41"/>
    <mergeCell ref="M37:M41"/>
    <mergeCell ref="N37:N41"/>
    <mergeCell ref="M48:M52"/>
    <mergeCell ref="N88:N92"/>
    <mergeCell ref="M88:M92"/>
    <mergeCell ref="A88:A92"/>
    <mergeCell ref="M63:M67"/>
    <mergeCell ref="A63:A67"/>
    <mergeCell ref="N63:N67"/>
    <mergeCell ref="A68:A72"/>
    <mergeCell ref="M68:M72"/>
    <mergeCell ref="N68:N72"/>
    <mergeCell ref="A78:A82"/>
    <mergeCell ref="M78:M82"/>
    <mergeCell ref="N78:N82"/>
    <mergeCell ref="N83:N87"/>
    <mergeCell ref="A83:A87"/>
    <mergeCell ref="M83:M87"/>
    <mergeCell ref="L1:N1"/>
    <mergeCell ref="A2:N2"/>
    <mergeCell ref="A73:A77"/>
    <mergeCell ref="M73:M77"/>
    <mergeCell ref="N73:N77"/>
    <mergeCell ref="A53:A57"/>
    <mergeCell ref="N53:N57"/>
    <mergeCell ref="M53:M57"/>
    <mergeCell ref="A58:A62"/>
    <mergeCell ref="M58:M62"/>
    <mergeCell ref="N58:N62"/>
    <mergeCell ref="A42:A46"/>
    <mergeCell ref="M42:M46"/>
    <mergeCell ref="N42:N46"/>
    <mergeCell ref="A47:N47"/>
    <mergeCell ref="A48:A52"/>
  </mergeCells>
  <pageMargins left="0.7" right="0.7" top="0.75" bottom="0.75" header="0.3" footer="0.3"/>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2022-03-23T02:10:56Z</dcterms:modified>
</cp:coreProperties>
</file>